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Poziomy" sheetId="1" r:id="rId1"/>
    <sheet name="Sumy" sheetId="2" r:id="rId2"/>
    <sheet name="Wyniki" sheetId="3" r:id="rId3"/>
    <sheet name="Walki" sheetId="4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<sst xmlns="http://schemas.openxmlformats.org/spreadsheetml/2006/main" count="141" uniqueCount="119">
  <si>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Nazwa budynku</t>
  </si>
  <si>
    <t>Twój poziom</t>
  </si>
  <si>
    <t>Ilość posiadanych relikwii</t>
  </si>
  <si>
    <t>Ilość bitew</t>
  </si>
  <si>
    <t>Kościół</t>
  </si>
  <si>
    <t>Plebania</t>
  </si>
  <si>
    <t>Święte Ogrodzenie</t>
  </si>
  <si>
    <t>Ilość zwycięstw</t>
  </si>
  <si>
    <t>Dzwonnica</t>
  </si>
  <si>
    <t>Cmentarz</t>
  </si>
  <si>
    <t>Aby wyliczyć swój wynik ekonomiczny należy wpisać poziomy posiadanych budynków (pola od B2 do B13) oraz ilości wojska (pola od B16 do B21) a także ilość posiadanych relikwii ogólnie (D3). Polu B23 wpisujemy sumę C$ w parafii, banku i sejfu.</t>
  </si>
  <si>
    <t>WATT</t>
  </si>
  <si>
    <t>Ilość zdobytych relikwii</t>
  </si>
  <si>
    <t>Radio</t>
  </si>
  <si>
    <t>SPA</t>
  </si>
  <si>
    <t>McOpłatek</t>
  </si>
  <si>
    <t>McMagazyn</t>
  </si>
  <si>
    <t>Wersja 3.3</t>
  </si>
  <si>
    <t>Sejf</t>
  </si>
  <si>
    <t>Dewocjonalnik</t>
  </si>
  <si>
    <t>Wynik bitewny</t>
  </si>
  <si>
    <t>Nazwa jednostki</t>
  </si>
  <si>
    <t>Twoja ilość</t>
  </si>
  <si>
    <t>Ministranci</t>
  </si>
  <si>
    <t>Lektorzy</t>
  </si>
  <si>
    <t>Dzięki bitwom jesteś sławny jak</t>
  </si>
  <si>
    <t>Organiści</t>
  </si>
  <si>
    <t>Aby wyliczyć swój wynik bitewny należy wpisać w odpowiednie pola ilość walk (pole F2), ilość zwycięstw (pole F5) i ilość zdobytych relikwii (pole F8).</t>
  </si>
  <si>
    <t>Małe Dewotki</t>
  </si>
  <si>
    <t>Babcie Moherowe</t>
  </si>
  <si>
    <t>Gospodynie Proboszcza</t>
  </si>
  <si>
    <t>Twoje C$</t>
  </si>
  <si>
    <t>Wszelkie dane są wpisania tylko na tej stronie. W pozostałych arkuszach są jedynie dane potrzebne do wyliczeń.</t>
  </si>
  <si>
    <t>Wiadomość od Zakonu Agresywnej Defensywy i Ekonomicznej Krucjaty</t>
  </si>
  <si>
    <t>Max C$ w parafii</t>
  </si>
  <si>
    <r>
      <t xml:space="preserve">Ilość wikarych </t>
    </r>
    <r>
      <rPr>
        <i/>
        <sz val="10"/>
        <rFont val="Arial"/>
        <family val="2"/>
      </rPr>
      <t>(rzeczywista)</t>
    </r>
  </si>
  <si>
    <t>Twój wynik</t>
  </si>
  <si>
    <t>Jeśli zakończysz karierę duchownego obejmiesz posadę:</t>
  </si>
  <si>
    <t>poziomy</t>
  </si>
  <si>
    <t>Ogrodzenie</t>
  </si>
  <si>
    <t>Razem</t>
  </si>
  <si>
    <t>Żebraka</t>
  </si>
  <si>
    <t>Sprzedawcy majtek na bazarze</t>
  </si>
  <si>
    <t>Sprzedawcy w hipermarkecie</t>
  </si>
  <si>
    <t>Inkasenta na bazarze</t>
  </si>
  <si>
    <t>Kasjera w PeKaOBePe</t>
  </si>
  <si>
    <t>Nauczyciela w gimnazjum</t>
  </si>
  <si>
    <t>Właściciela sklepiku osiedlowego</t>
  </si>
  <si>
    <t>Młodszego Analityka w Skoku im. Czarnego Dolara</t>
  </si>
  <si>
    <t>Skarbnika Gminy Kozia Wólka</t>
  </si>
  <si>
    <t>Kierownika restauracji McRonalds</t>
  </si>
  <si>
    <t xml:space="preserve">Kierownika hurtowni kapeluszy </t>
  </si>
  <si>
    <t xml:space="preserve">Prezesa Gie eSu </t>
  </si>
  <si>
    <t>Starszego Analityka w Banku Łukaszbank S.A</t>
  </si>
  <si>
    <t>Kierownika Inkasentów Ogólnokrajowych Zakładów Gazowych</t>
  </si>
  <si>
    <t>Księgowego w Orlenku</t>
  </si>
  <si>
    <t>Zastępcy Dyrektora PeKaPe</t>
  </si>
  <si>
    <t>Eksperta Sejmowej komisji finansów</t>
  </si>
  <si>
    <t>Prezesa Giełdy Papierów Wartościowych</t>
  </si>
  <si>
    <t>Dyrektora Finansowego PeKaOBePe</t>
  </si>
  <si>
    <t>Prezesa Parafialnych Linii Lotniczych</t>
  </si>
  <si>
    <t>Wiceministra ds Przekształceń Majątkowych</t>
  </si>
  <si>
    <t>Ministra Skarbu Państwa</t>
  </si>
  <si>
    <t>Ministra Finansów</t>
  </si>
  <si>
    <t>Prezesa eNBePe</t>
  </si>
  <si>
    <t>Przewodniczącego Komisji Finansów UE</t>
  </si>
  <si>
    <t>Premiera</t>
  </si>
  <si>
    <t>Szefa eMeFWu</t>
  </si>
  <si>
    <t>Błąd. Wpisz prawidłowe dane</t>
  </si>
  <si>
    <t xml:space="preserve">Publiusz Kwinktyliusz Warus </t>
  </si>
  <si>
    <t>twój ZADEK (0) jest za mały, więc przyjdź później</t>
  </si>
  <si>
    <t>Lucius Aemilius Lepidus Paullus</t>
  </si>
  <si>
    <t>twój ZADEK (1) jest za mały, więc przyjdź później</t>
  </si>
  <si>
    <t xml:space="preserve">Alonso Perez de Guzman </t>
  </si>
  <si>
    <t>twój ZADEK (2) jest za mały, więc przyjdź później</t>
  </si>
  <si>
    <t>Filip VI Walezjusz</t>
  </si>
  <si>
    <t>twój ZADEK (3) jest za mały, więc przyjdź później</t>
  </si>
  <si>
    <t>George A. Custer</t>
  </si>
  <si>
    <t>twój ZADEK (4) jest za mały, więc przyjdź później</t>
  </si>
  <si>
    <t>Pyrrus</t>
  </si>
  <si>
    <t>twój ZADEK (5) jest za mały, więc przyjdź później</t>
  </si>
  <si>
    <t>William Wallace</t>
  </si>
  <si>
    <t>twój ZADEK (6) jest za mały, więc przyjdź później</t>
  </si>
  <si>
    <t>Robert E. Lee</t>
  </si>
  <si>
    <t>twój ZADEK (7) jest za mały, więc przyjdź później</t>
  </si>
  <si>
    <t>Tomoyuki Yamashita</t>
  </si>
  <si>
    <t>twój ZADEK (8) jest za mały, więc przyjdź później</t>
  </si>
  <si>
    <t>Douglas MacArthur</t>
  </si>
  <si>
    <t>twój ZADEK (9) jest za mały, więc przyjdź później</t>
  </si>
  <si>
    <t>Jerzy Waszyngton</t>
  </si>
  <si>
    <t>twój ZADEK (10) jest wystarczający, aby być Bratem Popychadłem</t>
  </si>
  <si>
    <t>Erwin Rommel</t>
  </si>
  <si>
    <t>twój ZADEK (11) jest wystarczający, aby być Bratem Popychadłem</t>
  </si>
  <si>
    <t>Pompejusz Wielki</t>
  </si>
  <si>
    <t>twój ZADEK (12) jest wystarczający, aby być Bratem Popychadłem</t>
  </si>
  <si>
    <t>Ryszard Lwie Serce</t>
  </si>
  <si>
    <t>twój ZADEK (12) jest wystarczający, aby być Przełorem Poligonowym</t>
  </si>
  <si>
    <t>Scypion Afrykański</t>
  </si>
  <si>
    <t>twój ZADEK (13) jest wystarczający, aby być Przełorem Poligonowym</t>
  </si>
  <si>
    <t>Hannibal</t>
  </si>
  <si>
    <t>twój ZADEK (14) jest wystarczający, aby być Przełorem Poligonowym</t>
  </si>
  <si>
    <t>Juliusz Cezar</t>
  </si>
  <si>
    <t>twój ZADEK (15) jest wystarczający, aby być OP-Patem Sztabowym</t>
  </si>
  <si>
    <t>Gustaw II Adolf</t>
  </si>
  <si>
    <t>twój ZADEK (16) jest wystarczający, aby być OP-Patem Sztabowym</t>
  </si>
  <si>
    <t>Geoge S. Patton</t>
  </si>
  <si>
    <t>twój ZADEK (17) jest wystarczający, aby być OP-Patem Sztabowym</t>
  </si>
  <si>
    <t>Saladyn</t>
  </si>
  <si>
    <t>twój ZADEK (18) jest wystarczający, aby być ProFincjałem Sztabowym</t>
  </si>
  <si>
    <t>Fryderyk II Wielki</t>
  </si>
  <si>
    <t>twój ZADEK (19) jest wystarczający, aby być ProFincjałem Sztabowym</t>
  </si>
  <si>
    <t>Sulejman Wspaniały</t>
  </si>
  <si>
    <t>twój ZADEK (20) jest wystarczający, aby być ProFincjałem Sztabowym</t>
  </si>
  <si>
    <t>Napoleon Bonaparte</t>
  </si>
  <si>
    <t>twój ZADEK (21) jest wystarczający, aby być Generałem Zakonnym</t>
  </si>
  <si>
    <t>Czyngis Chan</t>
  </si>
  <si>
    <t>twój ZADEK (22) jest wystarczający, aby być Generałem Zakonnym</t>
  </si>
  <si>
    <t>Aleksander Wielki</t>
  </si>
  <si>
    <t>twój ZADEK (23) jest wystarczający, aby być Wielkim Mistrzem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</si>
</sst>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i/>
      <sz val="13"/>
      <color indexed="63"/>
      <name val="Arial"/>
      <family val="2"/>
    </font>
    <font>
      <i/>
      <sz val="11"/>
      <color indexed="63"/>
      <name val="Arial"/>
      <family val="2"/>
    </font>
    <font>
      <i/>
      <sz val="10"/>
      <color indexed="63"/>
      <name val="Arial"/>
      <family val="2"/>
    </font>
    <font>
      <b/>
      <sz val="13"/>
      <name val="Arial"/>
      <family val="2"/>
    </font>
    <font>
      <b/>
      <i/>
      <sz val="16"/>
      <name val="Book Antiqua"/>
      <family val="1"/>
    </font>
    <font>
      <i/>
      <sz val="10"/>
      <name val="Arial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i/>
      <sz val="13"/>
      <name val="Book Antiqua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</cellStyleXfs>
  <cellXfs count="5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3" borderId="1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center"/>
    </xf>
    <xf numFmtId="164" fontId="1" fillId="5" borderId="3" xfId="0" applyFont="1" applyFill="1" applyBorder="1" applyAlignment="1">
      <alignment vertical="center"/>
    </xf>
    <xf numFmtId="164" fontId="1" fillId="5" borderId="4" xfId="0" applyFont="1" applyFill="1" applyBorder="1" applyAlignment="1">
      <alignment horizontal="center" vertical="center"/>
    </xf>
    <xf numFmtId="164" fontId="1" fillId="6" borderId="5" xfId="0" applyFont="1" applyFill="1" applyBorder="1" applyAlignment="1">
      <alignment horizontal="center" vertical="center"/>
    </xf>
    <xf numFmtId="164" fontId="2" fillId="7" borderId="1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1" fillId="9" borderId="5" xfId="0" applyFont="1" applyFill="1" applyBorder="1" applyAlignment="1">
      <alignment horizontal="center" vertical="center"/>
    </xf>
    <xf numFmtId="164" fontId="1" fillId="10" borderId="2" xfId="0" applyFont="1" applyFill="1" applyBorder="1" applyAlignment="1">
      <alignment horizontal="center" vertical="center"/>
    </xf>
    <xf numFmtId="164" fontId="1" fillId="11" borderId="5" xfId="0" applyFont="1" applyFill="1" applyBorder="1" applyAlignment="1">
      <alignment horizontal="center" vertical="center"/>
    </xf>
    <xf numFmtId="164" fontId="1" fillId="5" borderId="6" xfId="0" applyFont="1" applyFill="1" applyBorder="1" applyAlignment="1">
      <alignment vertical="center"/>
    </xf>
    <xf numFmtId="164" fontId="1" fillId="5" borderId="5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vertical="center"/>
    </xf>
    <xf numFmtId="164" fontId="1" fillId="5" borderId="2" xfId="0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1" fillId="12" borderId="2" xfId="0" applyFont="1" applyFill="1" applyBorder="1" applyAlignment="1">
      <alignment horizontal="center" vertical="center"/>
    </xf>
    <xf numFmtId="164" fontId="1" fillId="10" borderId="7" xfId="0" applyFont="1" applyFill="1" applyBorder="1" applyAlignment="1">
      <alignment horizontal="center" vertical="center"/>
    </xf>
    <xf numFmtId="164" fontId="1" fillId="10" borderId="1" xfId="0" applyFont="1" applyFill="1" applyBorder="1" applyAlignment="1">
      <alignment horizontal="center" vertical="center"/>
    </xf>
    <xf numFmtId="165" fontId="6" fillId="12" borderId="4" xfId="0" applyNumberFormat="1" applyFont="1" applyFill="1" applyBorder="1" applyAlignment="1">
      <alignment horizontal="center" vertical="center"/>
    </xf>
    <xf numFmtId="164" fontId="1" fillId="11" borderId="3" xfId="0" applyFont="1" applyFill="1" applyBorder="1" applyAlignment="1">
      <alignment vertical="center"/>
    </xf>
    <xf numFmtId="165" fontId="1" fillId="11" borderId="4" xfId="0" applyNumberFormat="1" applyFont="1" applyFill="1" applyBorder="1" applyAlignment="1">
      <alignment vertical="center"/>
    </xf>
    <xf numFmtId="164" fontId="1" fillId="12" borderId="4" xfId="0" applyFont="1" applyFill="1" applyBorder="1" applyAlignment="1">
      <alignment horizontal="center" vertical="center"/>
    </xf>
    <xf numFmtId="164" fontId="7" fillId="12" borderId="5" xfId="0" applyFont="1" applyFill="1" applyBorder="1" applyAlignment="1">
      <alignment horizontal="center" vertical="center" wrapText="1"/>
    </xf>
    <xf numFmtId="164" fontId="1" fillId="11" borderId="6" xfId="0" applyFont="1" applyFill="1" applyBorder="1" applyAlignment="1">
      <alignment vertical="center"/>
    </xf>
    <xf numFmtId="165" fontId="1" fillId="11" borderId="5" xfId="0" applyNumberFormat="1" applyFont="1" applyFill="1" applyBorder="1" applyAlignment="1">
      <alignment vertical="center"/>
    </xf>
    <xf numFmtId="164" fontId="6" fillId="13" borderId="1" xfId="0" applyFont="1" applyFill="1" applyBorder="1" applyAlignment="1">
      <alignment vertical="center"/>
    </xf>
    <xf numFmtId="164" fontId="1" fillId="13" borderId="1" xfId="0" applyFont="1" applyFill="1" applyBorder="1" applyAlignment="1">
      <alignment vertical="center"/>
    </xf>
    <xf numFmtId="164" fontId="1" fillId="14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1" fillId="0" borderId="0" xfId="0" applyFont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11" fillId="14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1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5" fontId="14" fillId="0" borderId="0" xfId="20" applyNumberFormat="1" applyFont="1" applyAlignment="1">
      <alignment horizontal="right" vertical="center"/>
      <protection/>
    </xf>
    <xf numFmtId="165" fontId="15" fillId="0" borderId="0" xfId="20" applyNumberFormat="1" applyFont="1" applyAlignment="1">
      <alignment horizontal="right" vertical="center"/>
      <protection/>
    </xf>
    <xf numFmtId="165" fontId="16" fillId="0" borderId="0" xfId="20" applyNumberFormat="1" applyFont="1" applyAlignment="1">
      <alignment horizontal="right" vertical="center"/>
      <protection/>
    </xf>
    <xf numFmtId="165" fontId="14" fillId="0" borderId="0" xfId="20" applyNumberFormat="1" applyFont="1" applyAlignment="1">
      <alignment horizontal="right"/>
      <protection/>
    </xf>
    <xf numFmtId="164" fontId="17" fillId="0" borderId="0" xfId="0" applyFont="1" applyAlignment="1">
      <alignment wrapText="1"/>
    </xf>
    <xf numFmtId="165" fontId="14" fillId="0" borderId="0" xfId="20" applyNumberFormat="1" applyFont="1" applyFill="1" applyAlignment="1">
      <alignment horizontal="right" vertical="center"/>
      <protection/>
    </xf>
    <xf numFmtId="165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wrapText="1"/>
    </xf>
    <xf numFmtId="164" fontId="18" fillId="0" borderId="0" xfId="0" applyFont="1" applyAlignment="1">
      <alignment wrapText="1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B3B3B3"/>
      <rgbColor rgb="00808080"/>
      <rgbColor rgb="009999FF"/>
      <rgbColor rgb="00944794"/>
      <rgbColor rgb="00FFFFCC"/>
      <rgbColor rgb="00E6E6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7.8515625" style="0" customWidth="1"/>
    <col min="2" max="2" width="15.7109375" style="0" customWidth="1"/>
    <col min="3" max="3" width="3.140625" style="0" customWidth="1"/>
    <col min="4" max="4" width="31.421875" style="0" customWidth="1"/>
    <col min="5" max="5" width="2.140625" style="0" customWidth="1"/>
    <col min="6" max="6" width="36.421875" style="0" customWidth="1"/>
    <col min="7" max="16384" width="11.57421875" style="0" customWidth="1"/>
  </cols>
  <sheetData>
    <row r="1" spans="1:6" ht="17.25" customHeight="1">
      <c r="A1" s="1" t="s">
        <v>0</v>
      </c>
      <c r="B1" s="1" t="s">
        <v>1</v>
      </c>
      <c r="C1" s="2"/>
      <c r="D1" s="3" t="s">
        <v>2</v>
      </c>
      <c r="E1" s="4"/>
      <c r="F1" s="5" t="s">
        <v>3</v>
      </c>
    </row>
    <row r="2" spans="1:6" ht="12.75">
      <c r="A2" s="6" t="s">
        <v>4</v>
      </c>
      <c r="B2" s="7"/>
      <c r="C2" s="2"/>
      <c r="D2" s="3"/>
      <c r="E2" s="4"/>
      <c r="F2" s="8"/>
    </row>
    <row r="3" spans="1:6" ht="12.75">
      <c r="A3" s="6" t="s">
        <v>5</v>
      </c>
      <c r="B3" s="7"/>
      <c r="C3" s="2"/>
      <c r="D3" s="9"/>
      <c r="E3" s="4"/>
      <c r="F3" s="2"/>
    </row>
    <row r="4" spans="1:6" ht="12.75">
      <c r="A4" s="6" t="s">
        <v>6</v>
      </c>
      <c r="B4" s="7"/>
      <c r="C4" s="2"/>
      <c r="D4" s="9"/>
      <c r="E4" s="4"/>
      <c r="F4" s="10" t="s">
        <v>7</v>
      </c>
    </row>
    <row r="5" spans="1:6" ht="12.75">
      <c r="A5" s="6" t="s">
        <v>8</v>
      </c>
      <c r="B5" s="7"/>
      <c r="C5" s="2"/>
      <c r="D5" s="11"/>
      <c r="E5" s="4"/>
      <c r="F5" s="12"/>
    </row>
    <row r="6" spans="1:6" ht="12.75" customHeight="1">
      <c r="A6" s="6" t="s">
        <v>9</v>
      </c>
      <c r="B6" s="7"/>
      <c r="C6" s="2"/>
      <c r="D6" s="11" t="s">
        <v>10</v>
      </c>
      <c r="E6" s="4"/>
      <c r="F6" s="2"/>
    </row>
    <row r="7" spans="1:6" ht="12.75">
      <c r="A7" s="6" t="s">
        <v>11</v>
      </c>
      <c r="B7" s="7"/>
      <c r="C7" s="2"/>
      <c r="D7" s="11"/>
      <c r="E7" s="4"/>
      <c r="F7" s="13" t="s">
        <v>12</v>
      </c>
    </row>
    <row r="8" spans="1:6" ht="12.75">
      <c r="A8" s="6" t="s">
        <v>13</v>
      </c>
      <c r="B8" s="7"/>
      <c r="C8" s="2"/>
      <c r="D8" s="11"/>
      <c r="E8" s="4"/>
      <c r="F8" s="14"/>
    </row>
    <row r="9" spans="1:5" ht="12.75">
      <c r="A9" s="15" t="s">
        <v>14</v>
      </c>
      <c r="B9" s="16"/>
      <c r="C9" s="2"/>
      <c r="D9" s="11"/>
      <c r="E9" s="4"/>
    </row>
    <row r="10" spans="1:5" ht="12.75">
      <c r="A10" s="17" t="s">
        <v>15</v>
      </c>
      <c r="B10" s="18"/>
      <c r="C10" s="2"/>
      <c r="D10" s="11"/>
      <c r="E10" s="4"/>
    </row>
    <row r="11" spans="1:6" ht="12.75">
      <c r="A11" s="19" t="s">
        <v>16</v>
      </c>
      <c r="B11" s="16"/>
      <c r="C11" s="2"/>
      <c r="D11" s="11"/>
      <c r="E11" s="4"/>
      <c r="F11" s="20" t="s">
        <v>17</v>
      </c>
    </row>
    <row r="12" spans="1:5" ht="12.75">
      <c r="A12" s="15" t="s">
        <v>18</v>
      </c>
      <c r="B12" s="16"/>
      <c r="C12" s="2"/>
      <c r="D12" s="11"/>
      <c r="E12" s="4"/>
    </row>
    <row r="13" spans="1:5" ht="12.75">
      <c r="A13" s="15" t="s">
        <v>19</v>
      </c>
      <c r="B13" s="16"/>
      <c r="C13" s="2"/>
      <c r="D13" s="11"/>
      <c r="E13" s="4"/>
    </row>
    <row r="14" spans="1:6" ht="12.75">
      <c r="A14" s="2"/>
      <c r="B14" s="2"/>
      <c r="C14" s="2"/>
      <c r="D14" s="11"/>
      <c r="E14" s="21"/>
      <c r="F14" s="22" t="s">
        <v>20</v>
      </c>
    </row>
    <row r="15" spans="1:6" ht="12.75" customHeight="1">
      <c r="A15" s="23" t="s">
        <v>21</v>
      </c>
      <c r="B15" s="24" t="s">
        <v>22</v>
      </c>
      <c r="C15" s="2"/>
      <c r="D15" s="11"/>
      <c r="E15" s="4"/>
      <c r="F15" s="25">
        <f>IF(F2=F5,F5*F5*1.25,F5*F2)*(1+F8/100)</f>
        <v>0</v>
      </c>
    </row>
    <row r="16" spans="1:6" ht="12.75">
      <c r="A16" s="26" t="s">
        <v>23</v>
      </c>
      <c r="B16" s="27"/>
      <c r="C16" s="2"/>
      <c r="D16" s="11"/>
      <c r="E16" s="4"/>
      <c r="F16" s="25"/>
    </row>
    <row r="17" spans="1:6" ht="12.75">
      <c r="A17" s="26" t="s">
        <v>24</v>
      </c>
      <c r="B17" s="27"/>
      <c r="C17" s="2"/>
      <c r="D17" s="11"/>
      <c r="E17" s="4"/>
      <c r="F17" s="28" t="s">
        <v>25</v>
      </c>
    </row>
    <row r="18" spans="1:6" ht="12.75" customHeight="1">
      <c r="A18" s="26" t="s">
        <v>26</v>
      </c>
      <c r="B18" s="27"/>
      <c r="C18" s="2"/>
      <c r="D18" s="11" t="s">
        <v>27</v>
      </c>
      <c r="E18" s="4"/>
      <c r="F18" s="29" t="str">
        <f>Walki!E27</f>
        <v>Publiusz Kwinktyliusz Warus </v>
      </c>
    </row>
    <row r="19" spans="1:6" ht="12.75">
      <c r="A19" s="26" t="s">
        <v>28</v>
      </c>
      <c r="B19" s="27"/>
      <c r="C19" s="2"/>
      <c r="D19" s="11"/>
      <c r="E19" s="4"/>
      <c r="F19" s="29"/>
    </row>
    <row r="20" spans="1:6" ht="12.75" customHeight="1">
      <c r="A20" s="26" t="s">
        <v>29</v>
      </c>
      <c r="B20" s="27"/>
      <c r="C20" s="2"/>
      <c r="D20" s="11"/>
      <c r="E20" s="4"/>
      <c r="F20" s="29"/>
    </row>
    <row r="21" spans="1:6" ht="12.75">
      <c r="A21" s="30" t="s">
        <v>30</v>
      </c>
      <c r="B21" s="31"/>
      <c r="C21" s="2"/>
      <c r="D21" s="11"/>
      <c r="E21" s="20"/>
      <c r="F21" s="29"/>
    </row>
    <row r="22" spans="1:6" ht="12.75">
      <c r="A22" s="2"/>
      <c r="B22" s="2"/>
      <c r="C22" s="2"/>
      <c r="D22" s="11"/>
      <c r="E22" s="2"/>
      <c r="F22" s="2"/>
    </row>
    <row r="23" spans="1:6" ht="12.75" customHeight="1">
      <c r="A23" s="32" t="s">
        <v>31</v>
      </c>
      <c r="B23" s="33"/>
      <c r="C23" s="2"/>
      <c r="D23" s="11" t="s">
        <v>32</v>
      </c>
      <c r="E23" s="2"/>
      <c r="F23" s="34" t="s">
        <v>33</v>
      </c>
    </row>
    <row r="24" spans="1:6" ht="12.75">
      <c r="A24" s="33" t="s">
        <v>34</v>
      </c>
      <c r="B24" s="33"/>
      <c r="C24" s="2"/>
      <c r="D24" s="11"/>
      <c r="E24" s="2"/>
      <c r="F24" s="34"/>
    </row>
    <row r="25" spans="1:6" ht="12.75">
      <c r="A25" s="32" t="s">
        <v>35</v>
      </c>
      <c r="B25" s="33"/>
      <c r="C25" s="2"/>
      <c r="D25" s="11"/>
      <c r="E25" s="2"/>
      <c r="F25" s="34"/>
    </row>
    <row r="26" spans="1:6" ht="12.75">
      <c r="A26" s="35" t="s">
        <v>36</v>
      </c>
      <c r="B26" s="36">
        <f>((Sumy!C2+Sumy!F2+Sumy!I2+Sumy!L2+Sumy!O2+Sumy!R2+Sumy!U2+Sumy!X2+Sumy!AA2+Sumy!AD2+Sumy!AG2+Sumy!AJ2+B16*20+B17*350+B18*4500+B19*20+B20*350+B21*4500+B23+B24*B25*0.75)/10000)*((1000+D3)/1000)</f>
        <v>0</v>
      </c>
      <c r="C26" s="2"/>
      <c r="D26" s="11"/>
      <c r="F26" s="34"/>
    </row>
    <row r="27" spans="1:6" ht="53.25" customHeight="1">
      <c r="A27" s="37" t="s">
        <v>37</v>
      </c>
      <c r="B27" s="38" t="str">
        <f>Wyniki!E28</f>
        <v>Żebraka</v>
      </c>
      <c r="C27" s="38"/>
      <c r="D27" s="38"/>
      <c r="F27" s="39" t="str">
        <f>Walki!G27</f>
        <v>twój ZADEK (0) jest za mały, więc przyjdź później</v>
      </c>
    </row>
    <row r="28" spans="1:6" ht="12.75">
      <c r="A28" s="35"/>
      <c r="B28" s="36"/>
      <c r="C28" s="2"/>
      <c r="F28" s="40"/>
    </row>
    <row r="30" spans="1:3" ht="12.75">
      <c r="A30" s="41">
        <f>IF(B7*B8&gt;0,"Błąd. Nie możesz mieć jednocześnie WATT i Radia","")</f>
      </c>
      <c r="B30" s="41"/>
      <c r="C30" s="41"/>
    </row>
  </sheetData>
  <sheetProtection selectLockedCells="1" selectUnlockedCells="1"/>
  <mergeCells count="9">
    <mergeCell ref="D1:D2"/>
    <mergeCell ref="D3:D4"/>
    <mergeCell ref="D6:D17"/>
    <mergeCell ref="F15:F16"/>
    <mergeCell ref="D18:D22"/>
    <mergeCell ref="F18:F21"/>
    <mergeCell ref="D23:D26"/>
    <mergeCell ref="F23:F26"/>
    <mergeCell ref="B27:D27"/>
  </mergeCell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2"/>
  <sheetViews>
    <sheetView workbookViewId="0" topLeftCell="K1">
      <pane ySplit="2" topLeftCell="A3" activePane="bottomLeft" state="frozen"/>
      <selection pane="topLeft" activeCell="K1" sqref="K1"/>
      <selection pane="bottomLeft" activeCell="Y2" sqref="Y2"/>
    </sheetView>
  </sheetViews>
  <sheetFormatPr defaultColWidth="12.57421875" defaultRowHeight="12.75"/>
  <cols>
    <col min="1" max="17" width="11.57421875" style="0" customWidth="1"/>
    <col min="18" max="18" width="12.140625" style="0" customWidth="1"/>
    <col min="19" max="20" width="11.57421875" style="0" customWidth="1"/>
    <col min="21" max="21" width="12.57421875" style="0" customWidth="1"/>
    <col min="22" max="23" width="11.57421875" style="0" customWidth="1"/>
    <col min="24" max="24" width="12.421875" style="0" customWidth="1"/>
    <col min="25" max="25" width="11.57421875" style="0" customWidth="1"/>
    <col min="26" max="26" width="13.57421875" style="0" customWidth="1"/>
    <col min="27" max="27" width="12.421875" style="0" customWidth="1"/>
    <col min="28" max="29" width="11.57421875" style="0" customWidth="1"/>
    <col min="30" max="30" width="13.00390625" style="0" customWidth="1"/>
    <col min="31" max="32" width="11.57421875" style="0" customWidth="1"/>
    <col min="33" max="33" width="14.8515625" style="0" customWidth="1"/>
    <col min="34" max="35" width="11.57421875" style="0" customWidth="1"/>
    <col min="36" max="36" width="14.421875" style="0" customWidth="1"/>
    <col min="37" max="16384" width="11.57421875" style="0" customWidth="1"/>
  </cols>
  <sheetData>
    <row r="1" spans="1:35" ht="12.75">
      <c r="A1" s="42" t="s">
        <v>38</v>
      </c>
      <c r="B1" t="s">
        <v>4</v>
      </c>
      <c r="E1" t="s">
        <v>5</v>
      </c>
      <c r="H1" t="s">
        <v>39</v>
      </c>
      <c r="J1" s="43"/>
      <c r="K1" t="s">
        <v>8</v>
      </c>
      <c r="M1" s="43"/>
      <c r="N1" t="s">
        <v>9</v>
      </c>
      <c r="Q1" t="s">
        <v>11</v>
      </c>
      <c r="T1" t="s">
        <v>13</v>
      </c>
      <c r="W1" t="s">
        <v>14</v>
      </c>
      <c r="Z1" t="s">
        <v>19</v>
      </c>
      <c r="AC1" t="s">
        <v>18</v>
      </c>
      <c r="AF1" t="s">
        <v>15</v>
      </c>
      <c r="AI1" t="s">
        <v>16</v>
      </c>
    </row>
    <row r="2" spans="1:36" ht="12.75">
      <c r="A2" s="42"/>
      <c r="B2" t="s">
        <v>40</v>
      </c>
      <c r="C2" s="44">
        <f>SUM(D3:D602)</f>
        <v>0</v>
      </c>
      <c r="E2" t="s">
        <v>40</v>
      </c>
      <c r="F2" s="44">
        <f>SUM(G3:G602)</f>
        <v>0</v>
      </c>
      <c r="H2" t="s">
        <v>40</v>
      </c>
      <c r="I2" s="44">
        <f>SUM(J3:J602)</f>
        <v>0</v>
      </c>
      <c r="K2" t="s">
        <v>40</v>
      </c>
      <c r="L2" s="44">
        <f>SUM(M3:M602)</f>
        <v>0</v>
      </c>
      <c r="N2" t="s">
        <v>40</v>
      </c>
      <c r="O2" s="44">
        <f>SUM(P3:P602)</f>
        <v>0</v>
      </c>
      <c r="Q2" t="s">
        <v>40</v>
      </c>
      <c r="R2" s="44">
        <f>SUM(S3:S602)</f>
        <v>0</v>
      </c>
      <c r="T2" t="s">
        <v>40</v>
      </c>
      <c r="U2" s="44">
        <f>SUM(V3:V602)</f>
        <v>0</v>
      </c>
      <c r="W2" t="s">
        <v>40</v>
      </c>
      <c r="X2" s="44">
        <f>SUM(Y3:Y602)</f>
        <v>0</v>
      </c>
      <c r="Z2" t="s">
        <v>40</v>
      </c>
      <c r="AA2" s="44">
        <f>SUM(AB3:AB602)</f>
        <v>0</v>
      </c>
      <c r="AC2" t="s">
        <v>40</v>
      </c>
      <c r="AD2" s="44">
        <f>SUM(AE3:AE602)</f>
        <v>0</v>
      </c>
      <c r="AF2" t="s">
        <v>40</v>
      </c>
      <c r="AG2" s="44">
        <f>SUM(AH3:AH602)</f>
        <v>0</v>
      </c>
      <c r="AI2" t="s">
        <v>40</v>
      </c>
      <c r="AJ2" s="44">
        <f>SUM(AK3:AK602)</f>
        <v>0</v>
      </c>
    </row>
    <row r="3" spans="1:37" ht="12.75">
      <c r="A3">
        <v>1</v>
      </c>
      <c r="B3" s="45">
        <v>5000</v>
      </c>
      <c r="C3" s="46">
        <f>B3</f>
        <v>5000</v>
      </c>
      <c r="D3" s="46">
        <f>IF(Poziomy!$B$2=A3,C3,0)</f>
        <v>0</v>
      </c>
      <c r="E3" s="45">
        <v>8000</v>
      </c>
      <c r="F3" s="46">
        <f>E3</f>
        <v>8000</v>
      </c>
      <c r="G3" s="47">
        <f>IF(Poziomy!$B$3=A3,F3,0)</f>
        <v>0</v>
      </c>
      <c r="H3" s="45">
        <v>7500</v>
      </c>
      <c r="I3" s="46">
        <f>H3</f>
        <v>7500</v>
      </c>
      <c r="J3" s="47">
        <f>IF(Poziomy!$B$4=A3,I3,0)</f>
        <v>0</v>
      </c>
      <c r="K3" s="45">
        <v>8000</v>
      </c>
      <c r="L3" s="46">
        <f>K3</f>
        <v>8000</v>
      </c>
      <c r="M3" s="47">
        <f>IF(Poziomy!$B$5=A3,L3,0)</f>
        <v>0</v>
      </c>
      <c r="N3" s="45">
        <v>6000</v>
      </c>
      <c r="O3" s="46">
        <f>N3</f>
        <v>6000</v>
      </c>
      <c r="P3" s="47">
        <f>IF(Poziomy!$B$6=A3,O3,0)</f>
        <v>0</v>
      </c>
      <c r="Q3" s="45">
        <v>50000</v>
      </c>
      <c r="R3" s="46">
        <f>Q3</f>
        <v>50000</v>
      </c>
      <c r="S3" s="47">
        <f>IF(Poziomy!$B$7=A3,R3,0)</f>
        <v>0</v>
      </c>
      <c r="T3" s="45">
        <v>50000</v>
      </c>
      <c r="U3" s="46">
        <f>T3</f>
        <v>50000</v>
      </c>
      <c r="V3" s="47">
        <f>IF(Poziomy!$B$8=A3,U3,0)</f>
        <v>0</v>
      </c>
      <c r="W3" s="45">
        <v>10000</v>
      </c>
      <c r="X3" s="46">
        <f>W3</f>
        <v>10000</v>
      </c>
      <c r="Y3" s="47">
        <f>IF(Poziomy!$B$9=A3,X3,0)</f>
        <v>0</v>
      </c>
      <c r="Z3" s="45">
        <f>40000*(A3-1)</f>
        <v>0</v>
      </c>
      <c r="AA3" s="46">
        <f>Z3</f>
        <v>0</v>
      </c>
      <c r="AB3" s="47">
        <f>IF(Poziomy!$B$13=A3,AA3,0)</f>
        <v>0</v>
      </c>
      <c r="AC3">
        <v>10000</v>
      </c>
      <c r="AD3" s="46">
        <f>AC3</f>
        <v>10000</v>
      </c>
      <c r="AE3" s="47">
        <f>IF(Poziomy!$B$12=A3,AD3,0)</f>
        <v>0</v>
      </c>
      <c r="AF3">
        <v>2000</v>
      </c>
      <c r="AG3" s="46">
        <f>AF3</f>
        <v>2000</v>
      </c>
      <c r="AH3" s="47">
        <f>IF(Poziomy!$B$10=A3,AG3,0)</f>
        <v>0</v>
      </c>
      <c r="AI3">
        <v>2000</v>
      </c>
      <c r="AJ3" s="46">
        <f>AI3</f>
        <v>2000</v>
      </c>
      <c r="AK3" s="47">
        <f>IF(Poziomy!$B$11=A3,AJ3,0)</f>
        <v>0</v>
      </c>
    </row>
    <row r="4" spans="1:37" ht="12.75">
      <c r="A4">
        <v>2</v>
      </c>
      <c r="B4" s="45">
        <v>10000</v>
      </c>
      <c r="C4" s="46">
        <f>SUM(B3:B4)</f>
        <v>15000</v>
      </c>
      <c r="D4" s="46">
        <f>IF(Poziomy!$B$2=A4,C4,0)</f>
        <v>0</v>
      </c>
      <c r="E4" s="45">
        <v>10000</v>
      </c>
      <c r="F4" s="46">
        <f>SUM(E3:E4)</f>
        <v>18000</v>
      </c>
      <c r="G4" s="47">
        <f>IF(Poziomy!$B$3=A4,F4,0)</f>
        <v>0</v>
      </c>
      <c r="H4" s="45">
        <v>10000</v>
      </c>
      <c r="I4" s="46">
        <f>SUM(H3:H4)</f>
        <v>17500</v>
      </c>
      <c r="J4" s="47">
        <f>IF(Poziomy!$B$4=A4,I4,0)</f>
        <v>0</v>
      </c>
      <c r="K4" s="45">
        <v>10000</v>
      </c>
      <c r="L4" s="46">
        <f>SUM(K3:K4)</f>
        <v>18000</v>
      </c>
      <c r="M4" s="47">
        <f>IF(Poziomy!$B$5=A4,L4,0)</f>
        <v>0</v>
      </c>
      <c r="N4" s="45">
        <v>15000</v>
      </c>
      <c r="O4" s="46">
        <f>SUM(N3:N4)</f>
        <v>21000</v>
      </c>
      <c r="P4" s="47">
        <f>IF(Poziomy!$B$6=A4,O4,0)</f>
        <v>0</v>
      </c>
      <c r="Q4" s="45">
        <v>100000</v>
      </c>
      <c r="R4" s="46">
        <f>SUM(Q3:Q4)</f>
        <v>150000</v>
      </c>
      <c r="S4" s="47">
        <f>IF(Poziomy!$B$7=A4,R4,0)</f>
        <v>0</v>
      </c>
      <c r="T4" s="45">
        <v>100000</v>
      </c>
      <c r="U4" s="46">
        <f>SUM(T3:T4)</f>
        <v>150000</v>
      </c>
      <c r="V4" s="47">
        <f>IF(Poziomy!$B$8=A4,U4,0)</f>
        <v>0</v>
      </c>
      <c r="W4" s="48">
        <f>W3+A4*50000</f>
        <v>110000</v>
      </c>
      <c r="X4" s="46">
        <f>SUM(W3:W4)</f>
        <v>120000</v>
      </c>
      <c r="Y4" s="47">
        <f>IF(Poziomy!$B$9=A4,X4,0)</f>
        <v>0</v>
      </c>
      <c r="Z4" s="45">
        <f>40000*(A4-1)</f>
        <v>40000</v>
      </c>
      <c r="AA4" s="46">
        <f>SUM(Z3:Z4)</f>
        <v>40000</v>
      </c>
      <c r="AB4" s="47">
        <f>IF(Poziomy!$B$13=A4,AA4,0)</f>
        <v>0</v>
      </c>
      <c r="AC4">
        <v>15000</v>
      </c>
      <c r="AD4" s="46">
        <f>SUM(AC3:AC4)</f>
        <v>25000</v>
      </c>
      <c r="AE4" s="47">
        <f>IF(Poziomy!$B$12=A4,AD4,0)</f>
        <v>0</v>
      </c>
      <c r="AF4">
        <v>5000</v>
      </c>
      <c r="AG4" s="46">
        <f>SUM($AF$3:AF4)</f>
        <v>7000</v>
      </c>
      <c r="AH4" s="47">
        <f>IF(Poziomy!$B$10=A4,AG4,0)</f>
        <v>0</v>
      </c>
      <c r="AI4">
        <v>5000</v>
      </c>
      <c r="AJ4" s="46">
        <f>SUM($AI$3:AI4)</f>
        <v>7000</v>
      </c>
      <c r="AK4" s="47">
        <f>IF(Poziomy!$B$11=A4,AJ4,0)</f>
        <v>0</v>
      </c>
    </row>
    <row r="5" spans="1:37" ht="12.75">
      <c r="A5">
        <v>3</v>
      </c>
      <c r="B5" s="45">
        <v>12000</v>
      </c>
      <c r="C5" s="46">
        <f>SUM(B3:B5)</f>
        <v>27000</v>
      </c>
      <c r="D5" s="46">
        <f>IF(Poziomy!$B$2=A5,C5,0)</f>
        <v>0</v>
      </c>
      <c r="E5" s="45">
        <v>12000</v>
      </c>
      <c r="F5" s="46">
        <f>SUM(E3:E5)</f>
        <v>30000</v>
      </c>
      <c r="G5" s="47">
        <f>IF(Poziomy!$B$3=A5,F5,0)</f>
        <v>0</v>
      </c>
      <c r="H5" s="45">
        <v>15000</v>
      </c>
      <c r="I5" s="46">
        <f>SUM(H3:H5)</f>
        <v>32500</v>
      </c>
      <c r="J5" s="47">
        <f>IF(Poziomy!$B$4=A5,I5,0)</f>
        <v>0</v>
      </c>
      <c r="K5" s="45">
        <v>15000</v>
      </c>
      <c r="L5" s="46">
        <f>SUM(K3:K5)</f>
        <v>33000</v>
      </c>
      <c r="M5" s="47">
        <f>IF(Poziomy!$B$5=A5,L5,0)</f>
        <v>0</v>
      </c>
      <c r="N5" s="45">
        <v>25000</v>
      </c>
      <c r="O5" s="46">
        <f>SUM(N3:N5)</f>
        <v>46000</v>
      </c>
      <c r="P5" s="47">
        <f>IF(Poziomy!$B$6=A5,O5,0)</f>
        <v>0</v>
      </c>
      <c r="Q5" s="45">
        <f>ROUNDUP(Q4*1.2,1)</f>
        <v>120000</v>
      </c>
      <c r="R5" s="46">
        <f>SUM(Q3:Q5)</f>
        <v>270000</v>
      </c>
      <c r="S5" s="47">
        <f>IF(Poziomy!$B$7=A5,R5,0)</f>
        <v>0</v>
      </c>
      <c r="T5" s="45">
        <f>ROUNDUP(T4*1.2,1)</f>
        <v>120000</v>
      </c>
      <c r="U5" s="46">
        <f>SUM(T3:T5)</f>
        <v>270000</v>
      </c>
      <c r="V5" s="47">
        <f>IF(Poziomy!$B$8=A5,U5,0)</f>
        <v>0</v>
      </c>
      <c r="W5" s="48">
        <f>W4+A5*50000</f>
        <v>260000</v>
      </c>
      <c r="X5" s="46">
        <f>SUM(W3:W5)</f>
        <v>380000</v>
      </c>
      <c r="Y5" s="47">
        <f>IF(Poziomy!$B$9=A5,X5,0)</f>
        <v>0</v>
      </c>
      <c r="Z5" s="45">
        <f>40000*(A5-1)</f>
        <v>80000</v>
      </c>
      <c r="AA5" s="46">
        <f>SUM(Z3:Z5)</f>
        <v>120000</v>
      </c>
      <c r="AB5" s="47">
        <f>IF(Poziomy!$B$13=A5,AA5,0)</f>
        <v>0</v>
      </c>
      <c r="AC5">
        <v>20000</v>
      </c>
      <c r="AD5" s="46">
        <f>SUM(AC3:AC5)</f>
        <v>45000</v>
      </c>
      <c r="AE5" s="47">
        <f>IF(Poziomy!$B$12=A5,AD5,0)</f>
        <v>0</v>
      </c>
      <c r="AF5">
        <v>10000</v>
      </c>
      <c r="AG5" s="46">
        <f>SUM($AF$3:AF5)</f>
        <v>17000</v>
      </c>
      <c r="AH5" s="47">
        <f>IF(Poziomy!$B$10=A5,AG5,0)</f>
        <v>0</v>
      </c>
      <c r="AI5">
        <v>10000</v>
      </c>
      <c r="AJ5" s="46">
        <f>SUM($AI$3:AI5)</f>
        <v>17000</v>
      </c>
      <c r="AK5" s="47">
        <f>IF(Poziomy!$B$11=A5,AJ5,0)</f>
        <v>0</v>
      </c>
    </row>
    <row r="6" spans="1:37" ht="12.75">
      <c r="A6">
        <v>4</v>
      </c>
      <c r="B6" s="45">
        <v>14000</v>
      </c>
      <c r="C6" s="46">
        <f>SUM(B3:B6)</f>
        <v>41000</v>
      </c>
      <c r="D6" s="46">
        <f>IF(Poziomy!$B$2=A6,C6,0)</f>
        <v>0</v>
      </c>
      <c r="E6" s="45">
        <v>15000</v>
      </c>
      <c r="F6" s="46">
        <f>SUM(E3:E6)</f>
        <v>45000</v>
      </c>
      <c r="G6" s="47">
        <f>IF(Poziomy!$B$3=A6,F6,0)</f>
        <v>0</v>
      </c>
      <c r="H6" s="45">
        <v>20000</v>
      </c>
      <c r="I6" s="46">
        <f>SUM(H3:H6)</f>
        <v>52500</v>
      </c>
      <c r="J6" s="47">
        <f>IF(Poziomy!$B$4=A6,I6,0)</f>
        <v>0</v>
      </c>
      <c r="K6" s="45">
        <v>22000</v>
      </c>
      <c r="L6" s="46">
        <f>SUM(K3:K6)</f>
        <v>55000</v>
      </c>
      <c r="M6" s="47">
        <f>IF(Poziomy!$B$5=A6,L6,0)</f>
        <v>0</v>
      </c>
      <c r="N6" s="45">
        <v>40000</v>
      </c>
      <c r="O6" s="46">
        <f>SUM(N3:N6)</f>
        <v>86000</v>
      </c>
      <c r="P6" s="47">
        <f>IF(Poziomy!$B$6=A6,O6,0)</f>
        <v>0</v>
      </c>
      <c r="Q6" s="45">
        <f>ROUNDUP(Q5*1.2,1)</f>
        <v>144000</v>
      </c>
      <c r="R6" s="46">
        <f>SUM(Q3:Q6)</f>
        <v>414000</v>
      </c>
      <c r="S6" s="47">
        <f>IF(Poziomy!$B$7=A6,R6,0)</f>
        <v>0</v>
      </c>
      <c r="T6" s="45">
        <f>ROUNDUP(T5*1.2,1)</f>
        <v>144000</v>
      </c>
      <c r="U6" s="46">
        <f>SUM(T3:T6)</f>
        <v>414000</v>
      </c>
      <c r="V6" s="47">
        <f>IF(Poziomy!$B$8=A6,U6,0)</f>
        <v>0</v>
      </c>
      <c r="W6" s="48">
        <f>W5+A6*50000</f>
        <v>460000</v>
      </c>
      <c r="X6" s="46">
        <f>SUM(W3:W6)</f>
        <v>840000</v>
      </c>
      <c r="Y6" s="47">
        <f>IF(Poziomy!$B$9=A6,X6,0)</f>
        <v>0</v>
      </c>
      <c r="Z6" s="45">
        <f>40000*(A6-1)</f>
        <v>120000</v>
      </c>
      <c r="AA6" s="46">
        <f>SUM(Z3:Z6)</f>
        <v>240000</v>
      </c>
      <c r="AB6" s="47">
        <f>IF(Poziomy!$B$13=A6,AA6,0)</f>
        <v>0</v>
      </c>
      <c r="AC6">
        <v>25000</v>
      </c>
      <c r="AD6" s="46">
        <f>SUM(AC3:AC6)</f>
        <v>70000</v>
      </c>
      <c r="AE6" s="47">
        <f>IF(Poziomy!$B$12=A6,AD6,0)</f>
        <v>0</v>
      </c>
      <c r="AF6">
        <v>20000</v>
      </c>
      <c r="AG6" s="46">
        <f>SUM($AF$3:AF6)</f>
        <v>37000</v>
      </c>
      <c r="AH6" s="47">
        <f>IF(Poziomy!$B$10=A6,AG6,0)</f>
        <v>0</v>
      </c>
      <c r="AI6">
        <v>20000</v>
      </c>
      <c r="AJ6" s="46">
        <f>SUM($AI$3:AI6)</f>
        <v>37000</v>
      </c>
      <c r="AK6" s="47">
        <f>IF(Poziomy!$B$11=A6,AJ6,0)</f>
        <v>0</v>
      </c>
    </row>
    <row r="7" spans="1:37" ht="12.75">
      <c r="A7">
        <v>5</v>
      </c>
      <c r="B7" s="45">
        <v>18000</v>
      </c>
      <c r="C7" s="46">
        <f>SUM(B3:B7)</f>
        <v>59000</v>
      </c>
      <c r="D7" s="46">
        <f>IF(Poziomy!$B$2=A7,C7,0)</f>
        <v>0</v>
      </c>
      <c r="E7" s="45">
        <v>18000</v>
      </c>
      <c r="F7" s="46">
        <f>SUM(E3:E7)</f>
        <v>63000</v>
      </c>
      <c r="G7" s="47">
        <f>IF(Poziomy!$B$3=A7,F7,0)</f>
        <v>0</v>
      </c>
      <c r="H7" s="45">
        <v>40000</v>
      </c>
      <c r="I7" s="46">
        <f>SUM(H3:H7)</f>
        <v>92500</v>
      </c>
      <c r="J7" s="47">
        <f>IF(Poziomy!$B$4=A7,I7,0)</f>
        <v>0</v>
      </c>
      <c r="K7" s="45">
        <v>32000</v>
      </c>
      <c r="L7" s="46">
        <f>SUM(K3:K7)</f>
        <v>87000</v>
      </c>
      <c r="M7" s="47">
        <f>IF(Poziomy!$B$5=A7,L7,0)</f>
        <v>0</v>
      </c>
      <c r="N7" s="45">
        <v>55000</v>
      </c>
      <c r="O7" s="46">
        <f>SUM(N3:N7)</f>
        <v>141000</v>
      </c>
      <c r="P7" s="47">
        <f>IF(Poziomy!$B$6=A7,O7,0)</f>
        <v>0</v>
      </c>
      <c r="Q7" s="45">
        <f>ROUNDUP(Q6*1.2,1)</f>
        <v>172800</v>
      </c>
      <c r="R7" s="46">
        <f>SUM(Q3:Q7)</f>
        <v>586800</v>
      </c>
      <c r="S7" s="47">
        <f>IF(Poziomy!$B$7=A7,R7,0)</f>
        <v>0</v>
      </c>
      <c r="T7" s="45">
        <f>ROUNDUP(T6*1.2,1)</f>
        <v>172800</v>
      </c>
      <c r="U7" s="46">
        <f>SUM(T3:T7)</f>
        <v>586800</v>
      </c>
      <c r="V7" s="47">
        <f>IF(Poziomy!$B$8=A7,U7,0)</f>
        <v>0</v>
      </c>
      <c r="W7" s="48">
        <f>W6+A7*50000</f>
        <v>710000</v>
      </c>
      <c r="X7" s="46">
        <f>SUM(W3:W7)</f>
        <v>1550000</v>
      </c>
      <c r="Y7" s="47">
        <f>IF(Poziomy!$B$9=A7,X7,0)</f>
        <v>0</v>
      </c>
      <c r="Z7" s="45">
        <f>40000*(A7-1)</f>
        <v>160000</v>
      </c>
      <c r="AA7" s="46">
        <f>SUM(Z3:Z7)</f>
        <v>400000</v>
      </c>
      <c r="AB7" s="47">
        <f>IF(Poziomy!$B$13=A7,AA7,0)</f>
        <v>0</v>
      </c>
      <c r="AC7">
        <v>30000</v>
      </c>
      <c r="AD7" s="46">
        <f>SUM(AC3:AC7)</f>
        <v>100000</v>
      </c>
      <c r="AE7" s="47">
        <f>IF(Poziomy!$B$12=A7,AD7,0)</f>
        <v>0</v>
      </c>
      <c r="AF7" s="44">
        <f>ROUNDUP(((A7-3)/5),0)*20000+AM6</f>
        <v>20000</v>
      </c>
      <c r="AG7" s="46">
        <f>SUM($AF$3:AF7)</f>
        <v>57000</v>
      </c>
      <c r="AH7" s="47">
        <f>IF(Poziomy!$B$10=A7,AG7,0)</f>
        <v>0</v>
      </c>
      <c r="AI7" s="44">
        <f>ROUNDUP(((A7-3)/5),0)*20000+AI6</f>
        <v>40000</v>
      </c>
      <c r="AJ7" s="46">
        <f>SUM($AI$3:AI7)</f>
        <v>77000</v>
      </c>
      <c r="AK7" s="47">
        <f>IF(Poziomy!$B$11=A7,AJ7,0)</f>
        <v>0</v>
      </c>
    </row>
    <row r="8" spans="1:37" ht="12.75">
      <c r="A8">
        <v>6</v>
      </c>
      <c r="B8" s="45">
        <v>22000</v>
      </c>
      <c r="C8" s="46">
        <f>SUM(B3:B8)</f>
        <v>81000</v>
      </c>
      <c r="D8" s="46">
        <f>IF(Poziomy!$B$2=A8,C8,0)</f>
        <v>0</v>
      </c>
      <c r="E8" s="45">
        <v>20000</v>
      </c>
      <c r="F8" s="46">
        <f>SUM(E3:E8)</f>
        <v>83000</v>
      </c>
      <c r="G8" s="47">
        <f>IF(Poziomy!$B$3=A8,F8,0)</f>
        <v>0</v>
      </c>
      <c r="H8" s="45">
        <v>42000</v>
      </c>
      <c r="I8" s="46">
        <f>SUM(H3:H8)</f>
        <v>134500</v>
      </c>
      <c r="J8" s="47">
        <f>IF(Poziomy!$B$4=A8,I8,0)</f>
        <v>0</v>
      </c>
      <c r="K8" s="45">
        <v>34000</v>
      </c>
      <c r="L8" s="46">
        <f>SUM(K3:K8)</f>
        <v>121000</v>
      </c>
      <c r="M8" s="47">
        <f>IF(Poziomy!$B$5=A8,L8,0)</f>
        <v>0</v>
      </c>
      <c r="N8" s="45">
        <v>57000</v>
      </c>
      <c r="O8" s="46">
        <f>SUM(N3:N8)</f>
        <v>198000</v>
      </c>
      <c r="P8" s="47">
        <f>IF(Poziomy!$B$6=A8,O8,0)</f>
        <v>0</v>
      </c>
      <c r="Q8" s="45">
        <f>ROUNDUP(Q7*1.2,1)</f>
        <v>207360</v>
      </c>
      <c r="R8" s="46">
        <f>SUM(Q3:Q8)</f>
        <v>794160</v>
      </c>
      <c r="S8" s="47">
        <f>IF(Poziomy!$B$7=A8,R8,0)</f>
        <v>0</v>
      </c>
      <c r="T8" s="45">
        <f>ROUNDUP(T7*1.2,1)</f>
        <v>207360</v>
      </c>
      <c r="U8" s="46">
        <f>SUM(T3:T8)</f>
        <v>794160</v>
      </c>
      <c r="V8" s="47">
        <f>IF(Poziomy!$B$8=A8,U8,0)</f>
        <v>0</v>
      </c>
      <c r="W8" s="48">
        <f>W7+A8*50000</f>
        <v>1010000</v>
      </c>
      <c r="X8" s="46">
        <f>SUM(W3:W8)</f>
        <v>2560000</v>
      </c>
      <c r="Y8" s="47">
        <f>IF(Poziomy!$B$9=A8,X8,0)</f>
        <v>0</v>
      </c>
      <c r="Z8" s="45">
        <f>40000*(A8-1)</f>
        <v>200000</v>
      </c>
      <c r="AA8" s="46">
        <f>SUM(Z3:Z8)</f>
        <v>600000</v>
      </c>
      <c r="AB8" s="47">
        <f>IF(Poziomy!$B$13=A8,AA8,0)</f>
        <v>0</v>
      </c>
      <c r="AC8">
        <v>35000</v>
      </c>
      <c r="AD8" s="46">
        <f>SUM(AC3:AC8)</f>
        <v>135000</v>
      </c>
      <c r="AE8" s="47">
        <f>IF(Poziomy!$B$12=A8,AD8,0)</f>
        <v>0</v>
      </c>
      <c r="AF8" s="44">
        <f>ROUNDUP(((A8-3)/5),0)*20000+AF7</f>
        <v>40000</v>
      </c>
      <c r="AG8" s="46">
        <f>SUM($AF$3:AF8)</f>
        <v>97000</v>
      </c>
      <c r="AH8" s="47">
        <f>IF(Poziomy!$B$10=A8,AG8,0)</f>
        <v>0</v>
      </c>
      <c r="AI8" s="44">
        <f>ROUNDUP(((A8-3)/5),0)*20000+AI7</f>
        <v>60000</v>
      </c>
      <c r="AJ8" s="46">
        <f>SUM($AI$3:AI8)</f>
        <v>137000</v>
      </c>
      <c r="AK8" s="47">
        <f>IF(Poziomy!$B$11=A8,AJ8,0)</f>
        <v>0</v>
      </c>
    </row>
    <row r="9" spans="1:37" ht="12.75">
      <c r="A9">
        <v>7</v>
      </c>
      <c r="B9" s="45">
        <v>27000</v>
      </c>
      <c r="C9" s="46">
        <f>SUM(B3:B9)</f>
        <v>108000</v>
      </c>
      <c r="D9" s="46">
        <f>IF(Poziomy!$B$2=A9,C9,0)</f>
        <v>0</v>
      </c>
      <c r="E9" s="45">
        <v>25000</v>
      </c>
      <c r="F9" s="46">
        <f>SUM(E3:E9)</f>
        <v>108000</v>
      </c>
      <c r="G9" s="47">
        <f>IF(Poziomy!$B$3=A9,F9,0)</f>
        <v>0</v>
      </c>
      <c r="H9" s="45">
        <v>43000</v>
      </c>
      <c r="I9" s="46">
        <f>SUM(H3:H9)</f>
        <v>177500</v>
      </c>
      <c r="J9" s="47">
        <f>IF(Poziomy!$B$4=A9,I9,0)</f>
        <v>0</v>
      </c>
      <c r="K9" s="45">
        <v>35000</v>
      </c>
      <c r="L9" s="46">
        <f>SUM(K3:K9)</f>
        <v>156000</v>
      </c>
      <c r="M9" s="47">
        <f>IF(Poziomy!$B$5=A9,L9,0)</f>
        <v>0</v>
      </c>
      <c r="N9" s="45">
        <v>58000</v>
      </c>
      <c r="O9" s="46">
        <f>SUM(N3:N9)</f>
        <v>256000</v>
      </c>
      <c r="P9" s="47">
        <f>IF(Poziomy!$B$6=A9,O9,0)</f>
        <v>0</v>
      </c>
      <c r="Q9" s="45">
        <f>ROUNDUP(Q8*1.2,1)</f>
        <v>248832</v>
      </c>
      <c r="R9" s="46">
        <f>SUM(Q3:Q9)</f>
        <v>1042992</v>
      </c>
      <c r="S9" s="47">
        <f>IF(Poziomy!$B$7=A9,R9,0)</f>
        <v>0</v>
      </c>
      <c r="T9" s="45">
        <f>ROUNDUP(T8*1.2,1)</f>
        <v>248832</v>
      </c>
      <c r="U9" s="46">
        <f>SUM(T3:T9)</f>
        <v>1042992</v>
      </c>
      <c r="V9" s="47">
        <f>IF(Poziomy!$B$8=A9,U9,0)</f>
        <v>0</v>
      </c>
      <c r="W9" s="48">
        <f>W8+A9*50000</f>
        <v>1360000</v>
      </c>
      <c r="X9" s="46">
        <f>SUM(W3:W9)</f>
        <v>3920000</v>
      </c>
      <c r="Y9" s="47">
        <f>IF(Poziomy!$B$9=A9,X9,0)</f>
        <v>0</v>
      </c>
      <c r="Z9" s="45">
        <f>40000*(A9-1)</f>
        <v>240000</v>
      </c>
      <c r="AA9" s="46">
        <f>SUM(Z3:Z9)</f>
        <v>840000</v>
      </c>
      <c r="AB9" s="47">
        <f>IF(Poziomy!$B$13=A9,AA9,0)</f>
        <v>0</v>
      </c>
      <c r="AC9" s="49">
        <v>40000</v>
      </c>
      <c r="AD9" s="46">
        <f>SUM(AC3:AC9)</f>
        <v>175000</v>
      </c>
      <c r="AE9" s="47">
        <f>IF(Poziomy!$B$12=A9,AD9,0)</f>
        <v>0</v>
      </c>
      <c r="AF9" s="44">
        <f>ROUNDUP(((A9-3)/5),0)*20000+AF8</f>
        <v>60000</v>
      </c>
      <c r="AG9" s="46">
        <f>SUM($AF$3:AF9)</f>
        <v>157000</v>
      </c>
      <c r="AH9" s="47">
        <f>IF(Poziomy!$B$10=A9,AG9,0)</f>
        <v>0</v>
      </c>
      <c r="AI9" s="44">
        <f>ROUNDUP(((A9-3)/5),0)*20000+AI8</f>
        <v>80000</v>
      </c>
      <c r="AJ9" s="46">
        <f>SUM($AI$3:AI9)</f>
        <v>217000</v>
      </c>
      <c r="AK9" s="47">
        <f>IF(Poziomy!$B$11=A9,AJ9,0)</f>
        <v>0</v>
      </c>
    </row>
    <row r="10" spans="1:37" ht="12.75">
      <c r="A10">
        <v>8</v>
      </c>
      <c r="B10" s="45">
        <v>34500</v>
      </c>
      <c r="C10" s="46">
        <f>SUM(B3:B10)</f>
        <v>142500</v>
      </c>
      <c r="D10" s="46">
        <f>IF(Poziomy!$B$2=A10,C10,0)</f>
        <v>0</v>
      </c>
      <c r="E10" s="45">
        <v>30000</v>
      </c>
      <c r="F10" s="46">
        <f>SUM(E3:E10)</f>
        <v>138000</v>
      </c>
      <c r="G10" s="47">
        <f>IF(Poziomy!$B$3=A10,F10,0)</f>
        <v>0</v>
      </c>
      <c r="H10" s="45">
        <v>44000</v>
      </c>
      <c r="I10" s="46">
        <f>SUM(H3:H10)</f>
        <v>221500</v>
      </c>
      <c r="J10" s="47">
        <f>IF(Poziomy!$B$4=A10,I10,0)</f>
        <v>0</v>
      </c>
      <c r="K10" s="45">
        <v>50000</v>
      </c>
      <c r="L10" s="46">
        <f>SUM(K3:K10)</f>
        <v>206000</v>
      </c>
      <c r="M10" s="47">
        <f>IF(Poziomy!$B$5=A10,L10,0)</f>
        <v>0</v>
      </c>
      <c r="N10" s="45">
        <v>90000</v>
      </c>
      <c r="O10" s="46">
        <f>SUM(N3:N10)</f>
        <v>346000</v>
      </c>
      <c r="P10" s="47">
        <f>IF(Poziomy!$B$6=A10,O10,0)</f>
        <v>0</v>
      </c>
      <c r="Q10" s="45">
        <f>ROUNDUP(Q9*1.2,1)</f>
        <v>298598.4</v>
      </c>
      <c r="R10" s="46">
        <f>SUM(Q3:Q10)</f>
        <v>1341590.4</v>
      </c>
      <c r="S10" s="47">
        <f>IF(Poziomy!$B$7=A10,R10,0)</f>
        <v>0</v>
      </c>
      <c r="T10" s="45">
        <f>ROUNDUP(T9*1.2,1)</f>
        <v>298598.4</v>
      </c>
      <c r="U10" s="46">
        <f>SUM(T3:T10)</f>
        <v>1341590.4</v>
      </c>
      <c r="V10" s="47">
        <f>IF(Poziomy!$B$8=A10,U10,0)</f>
        <v>0</v>
      </c>
      <c r="W10" s="48">
        <f>W9+A10*50000</f>
        <v>1760000</v>
      </c>
      <c r="X10" s="46">
        <f>SUM(W3:W10)</f>
        <v>5680000</v>
      </c>
      <c r="Y10" s="47">
        <f>IF(Poziomy!$B$9=A10,X10,0)</f>
        <v>0</v>
      </c>
      <c r="Z10" s="45">
        <f>40000*(A10-1)</f>
        <v>280000</v>
      </c>
      <c r="AA10" s="46">
        <f>SUM(Z3:Z10)</f>
        <v>1120000</v>
      </c>
      <c r="AB10" s="47">
        <f>IF(Poziomy!$B$13=A10,AA10,0)</f>
        <v>0</v>
      </c>
      <c r="AC10">
        <v>45000</v>
      </c>
      <c r="AD10" s="46">
        <f>SUM(AC3:AC10)</f>
        <v>220000</v>
      </c>
      <c r="AE10" s="47">
        <f>IF(Poziomy!$B$12=A10,AD10,0)</f>
        <v>0</v>
      </c>
      <c r="AF10" s="44">
        <f>ROUNDUP(((A10-3)/5),0)*20000+AF9</f>
        <v>80000</v>
      </c>
      <c r="AG10" s="46">
        <f>SUM($AF$3:AF10)</f>
        <v>237000</v>
      </c>
      <c r="AH10" s="47">
        <f>IF(Poziomy!$B$10=A10,AG10,0)</f>
        <v>0</v>
      </c>
      <c r="AI10" s="44">
        <f>ROUNDUP(((A10-3)/5),0)*20000+AI9</f>
        <v>100000</v>
      </c>
      <c r="AJ10" s="46">
        <f>SUM($AI$3:AI10)</f>
        <v>317000</v>
      </c>
      <c r="AK10" s="47">
        <f>IF(Poziomy!$B$11=A10,AJ10,0)</f>
        <v>0</v>
      </c>
    </row>
    <row r="11" spans="1:37" ht="12.75">
      <c r="A11">
        <v>9</v>
      </c>
      <c r="B11" s="45">
        <v>36000</v>
      </c>
      <c r="C11" s="46">
        <f>SUM(B3:B11)</f>
        <v>178500</v>
      </c>
      <c r="D11" s="46">
        <f>IF(Poziomy!$B$2=A11,C11,0)</f>
        <v>0</v>
      </c>
      <c r="E11" s="45">
        <v>32000</v>
      </c>
      <c r="F11" s="46">
        <f>SUM(E3:E11)</f>
        <v>170000</v>
      </c>
      <c r="G11" s="47">
        <f>IF(Poziomy!$B$3=A11,F11,0)</f>
        <v>0</v>
      </c>
      <c r="H11" s="45">
        <v>45000</v>
      </c>
      <c r="I11" s="46">
        <f>SUM(H3:H11)</f>
        <v>266500</v>
      </c>
      <c r="J11" s="47">
        <f>IF(Poziomy!$B$4=A11,I11,0)</f>
        <v>0</v>
      </c>
      <c r="K11" s="45">
        <v>60000</v>
      </c>
      <c r="L11" s="46">
        <f>SUM(K3:K11)</f>
        <v>266000</v>
      </c>
      <c r="M11" s="47">
        <f>IF(Poziomy!$B$5=A11,L11,0)</f>
        <v>0</v>
      </c>
      <c r="N11" s="45">
        <v>150000</v>
      </c>
      <c r="O11" s="46">
        <f>SUM(N3:N11)</f>
        <v>496000</v>
      </c>
      <c r="P11" s="47">
        <f>IF(Poziomy!$B$6=A11,O11,0)</f>
        <v>0</v>
      </c>
      <c r="Q11" s="45">
        <f>ROUNDUP(Q10*1.2,1)</f>
        <v>358318.1</v>
      </c>
      <c r="R11" s="46">
        <f>SUM(Q3:Q11)</f>
        <v>1699908.5</v>
      </c>
      <c r="S11" s="47">
        <f>IF(Poziomy!$B$7=A11,R11,0)</f>
        <v>0</v>
      </c>
      <c r="T11" s="45">
        <f>ROUNDUP(T10*1.2,1)</f>
        <v>358318.1</v>
      </c>
      <c r="U11" s="46">
        <f>SUM(T3:T11)</f>
        <v>1699908.5</v>
      </c>
      <c r="V11" s="47">
        <f>IF(Poziomy!$B$8=A11,U11,0)</f>
        <v>0</v>
      </c>
      <c r="W11" s="48">
        <f>W10+A11*50000</f>
        <v>2210000</v>
      </c>
      <c r="X11" s="46">
        <f>SUM(W3:W11)</f>
        <v>7890000</v>
      </c>
      <c r="Y11" s="47">
        <f>IF(Poziomy!$B$9=A11,X11,0)</f>
        <v>0</v>
      </c>
      <c r="Z11" s="45">
        <f>40000*(A11-1)</f>
        <v>320000</v>
      </c>
      <c r="AA11" s="46">
        <f>SUM(Z3:Z11)</f>
        <v>1440000</v>
      </c>
      <c r="AB11" s="47">
        <f>IF(Poziomy!$B$13=A11,AA11,0)</f>
        <v>0</v>
      </c>
      <c r="AC11">
        <v>50000</v>
      </c>
      <c r="AD11" s="46">
        <f>SUM(AC3:AC11)</f>
        <v>270000</v>
      </c>
      <c r="AE11" s="47">
        <f>IF(Poziomy!$B$12=A11,AD11,0)</f>
        <v>0</v>
      </c>
      <c r="AF11" s="44">
        <f>ROUNDUP(((A11-3)/5),0)*20000+AF10</f>
        <v>120000</v>
      </c>
      <c r="AG11" s="46">
        <f>SUM($AF$3:AF11)</f>
        <v>357000</v>
      </c>
      <c r="AH11" s="47">
        <f>IF(Poziomy!$B$10=A11,AG11,0)</f>
        <v>0</v>
      </c>
      <c r="AI11" s="44">
        <f>ROUNDUP(((A11-3)/5),0)*20000+AI10</f>
        <v>140000</v>
      </c>
      <c r="AJ11" s="46">
        <f>SUM($AI$3:AI11)</f>
        <v>457000</v>
      </c>
      <c r="AK11" s="47">
        <f>IF(Poziomy!$B$11=A11,AJ11,0)</f>
        <v>0</v>
      </c>
    </row>
    <row r="12" spans="1:37" ht="12.75">
      <c r="A12">
        <v>10</v>
      </c>
      <c r="B12" s="45">
        <v>40000</v>
      </c>
      <c r="C12" s="46">
        <f>SUM(B3:B12)</f>
        <v>218500</v>
      </c>
      <c r="D12" s="46">
        <f>IF(Poziomy!$B$2=A12,C12,0)</f>
        <v>0</v>
      </c>
      <c r="E12" s="45">
        <v>33000</v>
      </c>
      <c r="F12" s="46">
        <f>SUM(E3:E12)</f>
        <v>203000</v>
      </c>
      <c r="G12" s="47">
        <f>IF(Poziomy!$B$3=A12,F12,0)</f>
        <v>0</v>
      </c>
      <c r="H12" s="45">
        <v>46000</v>
      </c>
      <c r="I12" s="46">
        <f>SUM(H3:H12)</f>
        <v>312500</v>
      </c>
      <c r="J12" s="47">
        <f>IF(Poziomy!$B$4=A12,I12,0)</f>
        <v>0</v>
      </c>
      <c r="K12" s="45">
        <v>75000</v>
      </c>
      <c r="L12" s="46">
        <f>SUM(K3:K12)</f>
        <v>341000</v>
      </c>
      <c r="M12" s="47">
        <f>IF(Poziomy!$B$5=A12,L12,0)</f>
        <v>0</v>
      </c>
      <c r="N12" s="45">
        <v>200000</v>
      </c>
      <c r="O12" s="46">
        <f>SUM(N3:N12)</f>
        <v>696000</v>
      </c>
      <c r="P12" s="47">
        <f>IF(Poziomy!$B$6=A12,O12,0)</f>
        <v>0</v>
      </c>
      <c r="Q12" s="45">
        <f>ROUNDUP(Q11*1.2,1)</f>
        <v>429981.8</v>
      </c>
      <c r="R12" s="46">
        <f>SUM(Q3:Q12)</f>
        <v>2129890.3</v>
      </c>
      <c r="S12" s="47">
        <f>IF(Poziomy!$B$7=A12,R12,0)</f>
        <v>0</v>
      </c>
      <c r="T12" s="45">
        <f>ROUNDUP(T11*1.2,1)</f>
        <v>429981.8</v>
      </c>
      <c r="U12" s="46">
        <f>SUM(T3:T12)</f>
        <v>2129890.3</v>
      </c>
      <c r="V12" s="47">
        <f>IF(Poziomy!$B$8=A12,U12,0)</f>
        <v>0</v>
      </c>
      <c r="W12" s="48">
        <f>W11+A12*50000</f>
        <v>2710000</v>
      </c>
      <c r="X12" s="46">
        <f>SUM(W3:W12)</f>
        <v>10600000</v>
      </c>
      <c r="Y12" s="47">
        <f>IF(Poziomy!$B$9=A12,X12,0)</f>
        <v>0</v>
      </c>
      <c r="Z12" s="45">
        <f>40000*(A12-1)</f>
        <v>360000</v>
      </c>
      <c r="AA12" s="46">
        <f>SUM(Z3:Z12)</f>
        <v>1800000</v>
      </c>
      <c r="AB12" s="47">
        <f>IF(Poziomy!$B$13=A12,AA12,0)</f>
        <v>0</v>
      </c>
      <c r="AC12">
        <v>55000</v>
      </c>
      <c r="AD12" s="46">
        <f>SUM(AC3:AC12)</f>
        <v>325000</v>
      </c>
      <c r="AE12" s="47">
        <f>IF(Poziomy!$B$12=A12,AD12,0)</f>
        <v>0</v>
      </c>
      <c r="AF12" s="44">
        <f>ROUNDUP(((A12-3)/5),0)*20000+AF11</f>
        <v>160000</v>
      </c>
      <c r="AG12" s="46">
        <f>SUM($AF$3:AF12)</f>
        <v>517000</v>
      </c>
      <c r="AH12" s="47">
        <f>IF(Poziomy!$B$10=A12,AG12,0)</f>
        <v>0</v>
      </c>
      <c r="AI12" s="44">
        <f>ROUNDUP(((A12-3)/5),0)*20000+AI11</f>
        <v>180000</v>
      </c>
      <c r="AJ12" s="46">
        <f>SUM($AI$3:AI12)</f>
        <v>637000</v>
      </c>
      <c r="AK12" s="47">
        <f>IF(Poziomy!$B$11=A12,AJ12,0)</f>
        <v>0</v>
      </c>
    </row>
    <row r="13" spans="1:37" ht="12.75">
      <c r="A13">
        <v>11</v>
      </c>
      <c r="B13" s="45">
        <v>42000</v>
      </c>
      <c r="C13" s="46">
        <f>SUM(B3:B13)</f>
        <v>260500</v>
      </c>
      <c r="D13" s="46">
        <f>IF(Poziomy!$B$2=A13,C13,0)</f>
        <v>0</v>
      </c>
      <c r="E13" s="45">
        <v>35000</v>
      </c>
      <c r="F13" s="46">
        <f>SUM(E3:E13)</f>
        <v>238000</v>
      </c>
      <c r="G13" s="47">
        <f>IF(Poziomy!$B$3=A13,F13,0)</f>
        <v>0</v>
      </c>
      <c r="H13" s="45">
        <v>80000</v>
      </c>
      <c r="I13" s="46">
        <f>SUM(H3:H13)</f>
        <v>392500</v>
      </c>
      <c r="J13" s="47">
        <f>IF(Poziomy!$B$4=A13,I13,0)</f>
        <v>0</v>
      </c>
      <c r="K13" s="45">
        <v>80000</v>
      </c>
      <c r="L13" s="46">
        <f>SUM(K3:K13)</f>
        <v>421000</v>
      </c>
      <c r="M13" s="47">
        <f>IF(Poziomy!$B$5=A13,L13,0)</f>
        <v>0</v>
      </c>
      <c r="N13" s="45">
        <v>350000</v>
      </c>
      <c r="O13" s="46">
        <f>SUM(N3:N13)</f>
        <v>1046000</v>
      </c>
      <c r="P13" s="47">
        <f>IF(Poziomy!$B$6=A13,O13,0)</f>
        <v>0</v>
      </c>
      <c r="Q13" s="45">
        <f>ROUNDUP(Q12*1.2,1)</f>
        <v>515978.2</v>
      </c>
      <c r="R13" s="46">
        <f>SUM(Q3:Q13)</f>
        <v>2645868.5</v>
      </c>
      <c r="S13" s="47">
        <f>IF(Poziomy!$B$7=A13,R13,0)</f>
        <v>0</v>
      </c>
      <c r="T13" s="45">
        <f>ROUNDUP(T12*1.2,1)</f>
        <v>515978.2</v>
      </c>
      <c r="U13" s="46">
        <f>SUM(T3:T13)</f>
        <v>2645868.5</v>
      </c>
      <c r="V13" s="47">
        <f>IF(Poziomy!$B$8=A13,U13,0)</f>
        <v>0</v>
      </c>
      <c r="W13" s="48">
        <f>W12+A13*50000</f>
        <v>3260000</v>
      </c>
      <c r="X13" s="46">
        <f>SUM(W3:W13)</f>
        <v>13860000</v>
      </c>
      <c r="Y13" s="47">
        <f>IF(Poziomy!$B$9=A13,X13,0)</f>
        <v>0</v>
      </c>
      <c r="Z13" s="45">
        <f>40000*(A13-1)</f>
        <v>400000</v>
      </c>
      <c r="AA13" s="46">
        <f>SUM(Z3:Z13)</f>
        <v>2200000</v>
      </c>
      <c r="AB13" s="47">
        <f>IF(Poziomy!$B$13=A13,AA13,0)</f>
        <v>0</v>
      </c>
      <c r="AC13" s="45">
        <f>AC12+20000</f>
        <v>75000</v>
      </c>
      <c r="AD13" s="46">
        <f>SUM(AC3:AC13)</f>
        <v>400000</v>
      </c>
      <c r="AE13" s="47">
        <f>IF(Poziomy!$B$12=A13,AD13,0)</f>
        <v>0</v>
      </c>
      <c r="AF13" s="44">
        <f>ROUNDUP(((A13-3)/5),0)*20000+AF12</f>
        <v>200000</v>
      </c>
      <c r="AG13" s="46">
        <f>SUM($AF$3:AF13)</f>
        <v>717000</v>
      </c>
      <c r="AH13" s="47">
        <f>IF(Poziomy!$B$10=A13,AG13,0)</f>
        <v>0</v>
      </c>
      <c r="AI13" s="44">
        <f>ROUNDUP(((A13-3)/5),0)*20000+AI12</f>
        <v>220000</v>
      </c>
      <c r="AJ13" s="46">
        <f>SUM($AI$3:AI13)</f>
        <v>857000</v>
      </c>
      <c r="AK13" s="47">
        <f>IF(Poziomy!$B$11=A13,AJ13,0)</f>
        <v>0</v>
      </c>
    </row>
    <row r="14" spans="1:37" ht="12.75">
      <c r="A14">
        <v>12</v>
      </c>
      <c r="B14" s="45">
        <v>110000</v>
      </c>
      <c r="C14" s="46">
        <f>SUM(B3:B14)</f>
        <v>370500</v>
      </c>
      <c r="D14" s="46">
        <f>IF(Poziomy!$B$2=A14,C14,0)</f>
        <v>0</v>
      </c>
      <c r="E14" s="45">
        <v>37000</v>
      </c>
      <c r="F14" s="46">
        <f>SUM(E3:E14)</f>
        <v>275000</v>
      </c>
      <c r="G14" s="47">
        <f>IF(Poziomy!$B$3=A14,F14,0)</f>
        <v>0</v>
      </c>
      <c r="H14" s="45">
        <v>100000</v>
      </c>
      <c r="I14" s="46">
        <f>SUM(H3:H14)</f>
        <v>492500</v>
      </c>
      <c r="J14" s="47">
        <f>IF(Poziomy!$B$4=A14,I14,0)</f>
        <v>0</v>
      </c>
      <c r="K14" s="45">
        <v>100000</v>
      </c>
      <c r="L14" s="46">
        <f>SUM(K3:K14)</f>
        <v>521000</v>
      </c>
      <c r="M14" s="47">
        <f>IF(Poziomy!$B$5=A14,L14,0)</f>
        <v>0</v>
      </c>
      <c r="N14" s="45">
        <v>350000</v>
      </c>
      <c r="O14" s="46">
        <f>SUM(N3:N14)</f>
        <v>1396000</v>
      </c>
      <c r="P14" s="47">
        <f>IF(Poziomy!$B$6=A14,O14,0)</f>
        <v>0</v>
      </c>
      <c r="Q14" s="45">
        <f>ROUNDUP(Q13*1.2,1)</f>
        <v>619173.9</v>
      </c>
      <c r="R14" s="46">
        <f>SUM(Q3:Q14)</f>
        <v>3265042.4</v>
      </c>
      <c r="S14" s="47">
        <f>IF(Poziomy!$B$7=A14,R14,0)</f>
        <v>0</v>
      </c>
      <c r="T14" s="45">
        <f>ROUNDUP(T13*1.2,1)</f>
        <v>619173.9</v>
      </c>
      <c r="U14" s="46">
        <f>SUM(T3:T14)</f>
        <v>3265042.4</v>
      </c>
      <c r="V14" s="47">
        <f>IF(Poziomy!$B$8=A14,U14,0)</f>
        <v>0</v>
      </c>
      <c r="W14" s="48">
        <f>W13+A14*50000</f>
        <v>3860000</v>
      </c>
      <c r="X14" s="46">
        <f>SUM(W3:W14)</f>
        <v>17720000</v>
      </c>
      <c r="Y14" s="47">
        <f>IF(Poziomy!$B$9=A14,X14,0)</f>
        <v>0</v>
      </c>
      <c r="Z14" s="45">
        <f>40000*(A14-1)</f>
        <v>440000</v>
      </c>
      <c r="AA14" s="46">
        <f>SUM(Z3:Z14)</f>
        <v>2640000</v>
      </c>
      <c r="AB14" s="47">
        <f>IF(Poziomy!$B$13=A14,AA14,0)</f>
        <v>0</v>
      </c>
      <c r="AC14" s="45">
        <f>AC13+20000</f>
        <v>95000</v>
      </c>
      <c r="AD14" s="46">
        <f>SUM(AC3:AC14)</f>
        <v>495000</v>
      </c>
      <c r="AE14" s="47">
        <f>IF(Poziomy!$B$12=A14,AD14,0)</f>
        <v>0</v>
      </c>
      <c r="AF14" s="44">
        <f>ROUNDUP(((A14-3)/5),0)*20000+AF13</f>
        <v>240000</v>
      </c>
      <c r="AG14" s="46">
        <f>SUM($AF$3:AF14)</f>
        <v>957000</v>
      </c>
      <c r="AH14" s="47">
        <f>IF(Poziomy!$B$10=A14,AG14,0)</f>
        <v>0</v>
      </c>
      <c r="AI14" s="44">
        <f>ROUNDUP(((A14-3)/5),0)*20000+AI13</f>
        <v>260000</v>
      </c>
      <c r="AJ14" s="46">
        <f>SUM($AI$3:AI14)</f>
        <v>1117000</v>
      </c>
      <c r="AK14" s="47">
        <f>IF(Poziomy!$B$11=A14,AJ14,0)</f>
        <v>0</v>
      </c>
    </row>
    <row r="15" spans="1:37" ht="12.75">
      <c r="A15">
        <v>13</v>
      </c>
      <c r="B15" s="45">
        <v>150000</v>
      </c>
      <c r="C15" s="46">
        <f>SUM(B3:B15)</f>
        <v>520500</v>
      </c>
      <c r="D15" s="46">
        <f>IF(Poziomy!$B$2=A15,C15,0)</f>
        <v>0</v>
      </c>
      <c r="E15" s="45">
        <v>80000</v>
      </c>
      <c r="F15" s="46">
        <f>SUM(E3:E15)</f>
        <v>355000</v>
      </c>
      <c r="G15" s="47">
        <f>IF(Poziomy!$B$3=A15,F15,0)</f>
        <v>0</v>
      </c>
      <c r="H15" s="45">
        <v>120000</v>
      </c>
      <c r="I15" s="46">
        <f>SUM(H3:H15)</f>
        <v>612500</v>
      </c>
      <c r="J15" s="47">
        <f>IF(Poziomy!$B$4=A15,I15,0)</f>
        <v>0</v>
      </c>
      <c r="K15" s="45">
        <v>130000</v>
      </c>
      <c r="L15" s="46">
        <f>SUM(K3:K15)</f>
        <v>651000</v>
      </c>
      <c r="M15" s="47">
        <f>IF(Poziomy!$B$5=A15,L15,0)</f>
        <v>0</v>
      </c>
      <c r="N15" s="45">
        <v>650000</v>
      </c>
      <c r="O15" s="46">
        <f>SUM(N3:N15)</f>
        <v>2046000</v>
      </c>
      <c r="P15" s="47">
        <f>IF(Poziomy!$B$6=A15,O15,0)</f>
        <v>0</v>
      </c>
      <c r="Q15" s="45">
        <f>ROUNDUP(Q14*1.2,1)</f>
        <v>743008.7</v>
      </c>
      <c r="R15" s="46">
        <f>SUM(Q3:Q15)</f>
        <v>4008051.0999999996</v>
      </c>
      <c r="S15" s="47">
        <f>IF(Poziomy!$B$7=A15,R15,0)</f>
        <v>0</v>
      </c>
      <c r="T15" s="45">
        <f>ROUNDUP(T14*1.2,1)</f>
        <v>743008.7</v>
      </c>
      <c r="U15" s="46">
        <f>SUM(T3:T15)</f>
        <v>4008051.0999999996</v>
      </c>
      <c r="V15" s="47">
        <f>IF(Poziomy!$B$8=A15,U15,0)</f>
        <v>0</v>
      </c>
      <c r="W15" s="48">
        <f>W14+A15*50000</f>
        <v>4510000</v>
      </c>
      <c r="X15" s="46">
        <f>SUM(W3:W15)</f>
        <v>22230000</v>
      </c>
      <c r="Y15" s="47">
        <f>IF(Poziomy!$B$9=A15,X15,0)</f>
        <v>0</v>
      </c>
      <c r="Z15" s="45">
        <f>40000*(A15-1)</f>
        <v>480000</v>
      </c>
      <c r="AA15" s="46">
        <f>SUM(Z3:Z15)</f>
        <v>3120000</v>
      </c>
      <c r="AB15" s="47">
        <f>IF(Poziomy!$B$13=A15,AA15,0)</f>
        <v>0</v>
      </c>
      <c r="AC15" s="45">
        <f>AC14+20000</f>
        <v>115000</v>
      </c>
      <c r="AD15" s="46">
        <f>SUM(AC3:AC15)</f>
        <v>610000</v>
      </c>
      <c r="AE15" s="47">
        <f>IF(Poziomy!$B$12=A15,AD15,0)</f>
        <v>0</v>
      </c>
      <c r="AF15" s="44">
        <f>ROUNDUP(((A15-3)/5),0)*20000+AF14</f>
        <v>280000</v>
      </c>
      <c r="AG15" s="46">
        <f>SUM($AF$3:AF15)</f>
        <v>1237000</v>
      </c>
      <c r="AH15" s="47">
        <f>IF(Poziomy!$B$10=A15,AG15,0)</f>
        <v>0</v>
      </c>
      <c r="AI15" s="44">
        <f>ROUNDUP(((A15-3)/5),0)*20000+AI14</f>
        <v>300000</v>
      </c>
      <c r="AJ15" s="46">
        <f>SUM($AI$3:AI15)</f>
        <v>1417000</v>
      </c>
      <c r="AK15" s="47">
        <f>IF(Poziomy!$B$11=A15,AJ15,0)</f>
        <v>0</v>
      </c>
    </row>
    <row r="16" spans="1:37" ht="12.75">
      <c r="A16">
        <v>14</v>
      </c>
      <c r="B16" s="45">
        <v>200000</v>
      </c>
      <c r="C16" s="46">
        <f>SUM(B3:B16)</f>
        <v>720500</v>
      </c>
      <c r="D16" s="46">
        <f>IF(Poziomy!$B$2=A16,C16,0)</f>
        <v>0</v>
      </c>
      <c r="E16" s="45">
        <v>150000</v>
      </c>
      <c r="F16" s="46">
        <f>SUM(E3:E16)</f>
        <v>505000</v>
      </c>
      <c r="G16" s="47">
        <f>IF(Poziomy!$B$3=A16,F16,0)</f>
        <v>0</v>
      </c>
      <c r="H16" s="45">
        <v>150000</v>
      </c>
      <c r="I16" s="46">
        <f>SUM(H3:H16)</f>
        <v>762500</v>
      </c>
      <c r="J16" s="47">
        <f>IF(Poziomy!$B$4=A16,I16,0)</f>
        <v>0</v>
      </c>
      <c r="K16" s="45">
        <v>150000</v>
      </c>
      <c r="L16" s="46">
        <f>SUM(K3:K16)</f>
        <v>801000</v>
      </c>
      <c r="M16" s="47">
        <f>IF(Poziomy!$B$5=A16,L16,0)</f>
        <v>0</v>
      </c>
      <c r="N16" s="45">
        <v>750000</v>
      </c>
      <c r="O16" s="46">
        <f>SUM(N3:N16)</f>
        <v>2796000</v>
      </c>
      <c r="P16" s="47">
        <f>IF(Poziomy!$B$6=A16,O16,0)</f>
        <v>0</v>
      </c>
      <c r="Q16" s="45">
        <f>ROUNDUP(Q15*1.2,1)</f>
        <v>891610.5</v>
      </c>
      <c r="R16" s="46">
        <f>SUM(Q3:Q16)</f>
        <v>4899661.6</v>
      </c>
      <c r="S16" s="47">
        <f>IF(Poziomy!$B$7=A16,R16,0)</f>
        <v>0</v>
      </c>
      <c r="T16" s="45">
        <f>ROUNDUP(T15*1.2,1)</f>
        <v>891610.5</v>
      </c>
      <c r="U16" s="46">
        <f>SUM(T3:T16)</f>
        <v>4899661.6</v>
      </c>
      <c r="V16" s="47">
        <f>IF(Poziomy!$B$8=A16,U16,0)</f>
        <v>0</v>
      </c>
      <c r="W16" s="48">
        <f>W15+A16*50000</f>
        <v>5210000</v>
      </c>
      <c r="X16" s="46">
        <f>SUM(W3:W16)</f>
        <v>27440000</v>
      </c>
      <c r="Y16" s="47">
        <f>IF(Poziomy!$B$9=A16,X16,0)</f>
        <v>0</v>
      </c>
      <c r="Z16" s="45">
        <f>40000*(A16-1)</f>
        <v>520000</v>
      </c>
      <c r="AA16" s="46">
        <f>SUM(Z3:Z16)</f>
        <v>3640000</v>
      </c>
      <c r="AB16" s="47">
        <f>IF(Poziomy!$B$13=A16,AA16,0)</f>
        <v>0</v>
      </c>
      <c r="AC16" s="45">
        <f>AC15+20000</f>
        <v>135000</v>
      </c>
      <c r="AD16" s="46">
        <f>SUM(AC3:AC16)</f>
        <v>745000</v>
      </c>
      <c r="AE16" s="47">
        <f>IF(Poziomy!$B$12=A16,AD16,0)</f>
        <v>0</v>
      </c>
      <c r="AF16" s="44">
        <f>ROUNDUP(((A16-3)/5),0)*20000+AF15</f>
        <v>340000</v>
      </c>
      <c r="AG16" s="46">
        <f>SUM($AF$3:AF16)</f>
        <v>1577000</v>
      </c>
      <c r="AH16" s="47">
        <f>IF(Poziomy!$B$10=A16,AG16,0)</f>
        <v>0</v>
      </c>
      <c r="AI16" s="44">
        <f>ROUNDUP(((A16-3)/5),0)*20000+AI15</f>
        <v>360000</v>
      </c>
      <c r="AJ16" s="46">
        <f>SUM($AI$3:AI16)</f>
        <v>1777000</v>
      </c>
      <c r="AK16" s="47">
        <f>IF(Poziomy!$B$11=A16,AJ16,0)</f>
        <v>0</v>
      </c>
    </row>
    <row r="17" spans="1:37" ht="12.75">
      <c r="A17">
        <v>15</v>
      </c>
      <c r="B17" s="45">
        <v>250000</v>
      </c>
      <c r="C17" s="46">
        <f>SUM(B3:B17)</f>
        <v>970500</v>
      </c>
      <c r="D17" s="46">
        <f>IF(Poziomy!$B$2=A17,C17,0)</f>
        <v>0</v>
      </c>
      <c r="E17" s="45">
        <v>170000</v>
      </c>
      <c r="F17" s="46">
        <f>SUM(E3:E17)</f>
        <v>675000</v>
      </c>
      <c r="G17" s="47">
        <f>IF(Poziomy!$B$3=A17,F17,0)</f>
        <v>0</v>
      </c>
      <c r="H17" s="45">
        <v>160000</v>
      </c>
      <c r="I17" s="46">
        <f>SUM(H3:H17)</f>
        <v>922500</v>
      </c>
      <c r="J17" s="47">
        <f>IF(Poziomy!$B$4=A17,I17,0)</f>
        <v>0</v>
      </c>
      <c r="K17" s="45">
        <v>160000</v>
      </c>
      <c r="L17" s="46">
        <f>SUM(K3:K17)</f>
        <v>961000</v>
      </c>
      <c r="M17" s="47">
        <f>IF(Poziomy!$B$5=A17,L17,0)</f>
        <v>0</v>
      </c>
      <c r="N17" s="45">
        <v>850000</v>
      </c>
      <c r="O17" s="46">
        <f>SUM(N3:N17)</f>
        <v>3646000</v>
      </c>
      <c r="P17" s="47">
        <f>IF(Poziomy!$B$6=A17,O17,0)</f>
        <v>0</v>
      </c>
      <c r="Q17" s="45">
        <f>ROUNDUP(Q16*1.2,1)</f>
        <v>1069932.6</v>
      </c>
      <c r="R17" s="46">
        <f>SUM(Q3:Q17)</f>
        <v>5969594.199999999</v>
      </c>
      <c r="S17" s="47">
        <f>IF(Poziomy!$B$7=A17,R17,0)</f>
        <v>0</v>
      </c>
      <c r="T17" s="45">
        <f>ROUNDUP(T16*1.2,1)</f>
        <v>1069932.6</v>
      </c>
      <c r="U17" s="46">
        <f>SUM(T3:T17)</f>
        <v>5969594.199999999</v>
      </c>
      <c r="V17" s="47">
        <f>IF(Poziomy!$B$8=A17,U17,0)</f>
        <v>0</v>
      </c>
      <c r="W17" s="48">
        <f>W16+A17*50000</f>
        <v>5960000</v>
      </c>
      <c r="X17" s="46">
        <f>SUM(W3:W17)</f>
        <v>33400000</v>
      </c>
      <c r="Y17" s="47">
        <f>IF(Poziomy!$B$9=A17,X17,0)</f>
        <v>0</v>
      </c>
      <c r="Z17" s="45">
        <f>40000*(A17-1)</f>
        <v>560000</v>
      </c>
      <c r="AA17" s="46">
        <f>SUM(Z3:Z17)</f>
        <v>4200000</v>
      </c>
      <c r="AB17" s="47">
        <f>IF(Poziomy!$B$13=A17,AA17,0)</f>
        <v>0</v>
      </c>
      <c r="AC17" s="45">
        <f>AC16+20000</f>
        <v>155000</v>
      </c>
      <c r="AD17" s="46">
        <f>SUM(AC3:AC17)</f>
        <v>900000</v>
      </c>
      <c r="AE17" s="47">
        <f>IF(Poziomy!$B$12=A17,AD17,0)</f>
        <v>0</v>
      </c>
      <c r="AF17" s="44">
        <f>ROUNDUP(((A17-3)/5),0)*20000+AF16</f>
        <v>400000</v>
      </c>
      <c r="AG17" s="46">
        <f>SUM($AF$3:AF17)</f>
        <v>1977000</v>
      </c>
      <c r="AH17" s="47">
        <f>IF(Poziomy!$B$10=A17,AG17,0)</f>
        <v>0</v>
      </c>
      <c r="AI17" s="44">
        <f>ROUNDUP(((A17-3)/5),0)*20000+AI16</f>
        <v>420000</v>
      </c>
      <c r="AJ17" s="46">
        <f>SUM($AI$3:AI17)</f>
        <v>2197000</v>
      </c>
      <c r="AK17" s="47">
        <f>IF(Poziomy!$B$11=A17,AJ17,0)</f>
        <v>0</v>
      </c>
    </row>
    <row r="18" spans="1:37" ht="12.75">
      <c r="A18">
        <v>16</v>
      </c>
      <c r="B18" s="45">
        <v>300000</v>
      </c>
      <c r="C18" s="46">
        <f>SUM(B3:B18)</f>
        <v>1270500</v>
      </c>
      <c r="D18" s="46">
        <f>IF(Poziomy!$B$2=A18,C18,0)</f>
        <v>0</v>
      </c>
      <c r="E18" s="45">
        <v>190000</v>
      </c>
      <c r="F18" s="46">
        <f>SUM(E3:E18)</f>
        <v>865000</v>
      </c>
      <c r="G18" s="47">
        <f>IF(Poziomy!$B$3=A18,F18,0)</f>
        <v>0</v>
      </c>
      <c r="H18" s="45">
        <v>170000</v>
      </c>
      <c r="I18" s="46">
        <f>SUM(H3:H18)</f>
        <v>1092500</v>
      </c>
      <c r="J18" s="47">
        <f>IF(Poziomy!$B$4=A18,I18,0)</f>
        <v>0</v>
      </c>
      <c r="K18" s="45">
        <v>180000</v>
      </c>
      <c r="L18" s="46">
        <f>SUM(K3:K18)</f>
        <v>1141000</v>
      </c>
      <c r="M18" s="47">
        <f>IF(Poziomy!$B$5=A18,L18,0)</f>
        <v>0</v>
      </c>
      <c r="N18" s="45">
        <v>40000</v>
      </c>
      <c r="O18" s="46">
        <f>SUM(N3:N18)</f>
        <v>3686000</v>
      </c>
      <c r="P18" s="47">
        <f>IF(Poziomy!$B$6=A18,O18,0)</f>
        <v>0</v>
      </c>
      <c r="Q18" s="45">
        <f>ROUNDUP(Q17*1.2,1)</f>
        <v>1283919.2</v>
      </c>
      <c r="R18" s="46">
        <f>SUM(Q3:Q18)</f>
        <v>7253513.399999999</v>
      </c>
      <c r="S18" s="47">
        <f>IF(Poziomy!$B$7=A18,R18,0)</f>
        <v>0</v>
      </c>
      <c r="T18" s="45">
        <f>ROUNDUP(T17*1.2,1)</f>
        <v>1283919.2</v>
      </c>
      <c r="U18" s="46">
        <f>SUM(T3:T18)</f>
        <v>7253513.399999999</v>
      </c>
      <c r="V18" s="47">
        <f>IF(Poziomy!$B$8=A18,U18,0)</f>
        <v>0</v>
      </c>
      <c r="W18" s="48">
        <f>W17+A18*50000</f>
        <v>6760000</v>
      </c>
      <c r="X18" s="46">
        <f>SUM(W3:W18)</f>
        <v>40160000</v>
      </c>
      <c r="Y18" s="47">
        <f>IF(Poziomy!$B$9=A18,X18,0)</f>
        <v>0</v>
      </c>
      <c r="Z18" s="45">
        <f>40000*(A18-1)</f>
        <v>600000</v>
      </c>
      <c r="AA18" s="46">
        <f>SUM(Z3:Z18)</f>
        <v>4800000</v>
      </c>
      <c r="AB18" s="47">
        <f>IF(Poziomy!$B$13=A18,AA18,0)</f>
        <v>0</v>
      </c>
      <c r="AC18" s="45">
        <f>AC17+20000</f>
        <v>175000</v>
      </c>
      <c r="AD18" s="46">
        <f>SUM(AC3:AC18)</f>
        <v>1075000</v>
      </c>
      <c r="AE18" s="47">
        <f>IF(Poziomy!$B$12=A18,AD18,0)</f>
        <v>0</v>
      </c>
      <c r="AF18" s="44">
        <f>ROUNDUP(((A18-3)/5),0)*20000+AF17</f>
        <v>460000</v>
      </c>
      <c r="AG18" s="46">
        <f>SUM($AF$3:AF18)</f>
        <v>2437000</v>
      </c>
      <c r="AH18" s="47">
        <f>IF(Poziomy!$B$10=A18,AG18,0)</f>
        <v>0</v>
      </c>
      <c r="AI18" s="44">
        <f>ROUNDUP(((A18-3)/5),0)*20000+AI17</f>
        <v>480000</v>
      </c>
      <c r="AJ18" s="46">
        <f>SUM($AI$3:AI18)</f>
        <v>2677000</v>
      </c>
      <c r="AK18" s="47">
        <f>IF(Poziomy!$B$11=A18,AJ18,0)</f>
        <v>0</v>
      </c>
    </row>
    <row r="19" spans="1:37" ht="12.75">
      <c r="A19">
        <v>17</v>
      </c>
      <c r="B19" s="50">
        <v>400000</v>
      </c>
      <c r="C19" s="46">
        <f>SUM(B3:B19)</f>
        <v>1670500</v>
      </c>
      <c r="D19" s="46">
        <f>IF(Poziomy!$B$2=A19,C19,0)</f>
        <v>0</v>
      </c>
      <c r="E19" s="50">
        <v>250000</v>
      </c>
      <c r="F19" s="46">
        <f>SUM(E3:E19)</f>
        <v>1115000</v>
      </c>
      <c r="G19" s="47">
        <f>IF(Poziomy!$B$3=A19,F19,0)</f>
        <v>0</v>
      </c>
      <c r="H19" s="45">
        <v>200000</v>
      </c>
      <c r="I19" s="46">
        <f>SUM(H3:H19)</f>
        <v>1292500</v>
      </c>
      <c r="J19" s="47">
        <f>IF(Poziomy!$B$4=A19,I19,0)</f>
        <v>0</v>
      </c>
      <c r="K19" s="45">
        <v>200000</v>
      </c>
      <c r="L19" s="46">
        <f>SUM(K3:K19)</f>
        <v>1341000</v>
      </c>
      <c r="M19" s="47">
        <f>IF(Poziomy!$B$5=A19,L19,0)</f>
        <v>0</v>
      </c>
      <c r="N19" s="45">
        <v>40000</v>
      </c>
      <c r="O19" s="46">
        <f>SUM(N3:N19)</f>
        <v>3726000</v>
      </c>
      <c r="P19" s="47">
        <f>IF(Poziomy!$B$6=A19,O19,0)</f>
        <v>0</v>
      </c>
      <c r="Q19" s="45">
        <f>ROUNDUP(Q18*1.2,1)</f>
        <v>1540703.1</v>
      </c>
      <c r="R19" s="46">
        <f>SUM(Q3:Q19)</f>
        <v>8794216.5</v>
      </c>
      <c r="S19" s="47">
        <f>IF(Poziomy!$B$7=A19,R19,0)</f>
        <v>0</v>
      </c>
      <c r="T19" s="45">
        <f>ROUNDUP(T18*1.2,1)</f>
        <v>1540703.1</v>
      </c>
      <c r="U19" s="46">
        <f>SUM(T3:T19)</f>
        <v>8794216.5</v>
      </c>
      <c r="V19" s="47">
        <f>IF(Poziomy!$B$8=A19,U19,0)</f>
        <v>0</v>
      </c>
      <c r="W19" s="48">
        <f>W18+A19*50000</f>
        <v>7610000</v>
      </c>
      <c r="X19" s="46">
        <f>SUM(W3:W19)</f>
        <v>47770000</v>
      </c>
      <c r="Y19" s="47">
        <f>IF(Poziomy!$B$9=A19,X19,0)</f>
        <v>0</v>
      </c>
      <c r="Z19" s="45">
        <f>40000*(A19-1)</f>
        <v>640000</v>
      </c>
      <c r="AA19" s="46">
        <f>SUM(Z3:Z19)</f>
        <v>5440000</v>
      </c>
      <c r="AB19" s="47">
        <f>IF(Poziomy!$B$13=A19,AA19,0)</f>
        <v>0</v>
      </c>
      <c r="AC19" s="45">
        <f>AC18+20000</f>
        <v>195000</v>
      </c>
      <c r="AD19" s="46">
        <f>SUM(AC3:AC19)</f>
        <v>1270000</v>
      </c>
      <c r="AE19" s="47">
        <f>IF(Poziomy!$B$12=A19,AD19,0)</f>
        <v>0</v>
      </c>
      <c r="AF19" s="44">
        <f>ROUNDUP(((A19-3)/5),0)*20000+AF18</f>
        <v>520000</v>
      </c>
      <c r="AG19" s="46">
        <f>SUM($AF$3:AF19)</f>
        <v>2957000</v>
      </c>
      <c r="AH19" s="47">
        <f>IF(Poziomy!$B$10=A19,AG19,0)</f>
        <v>0</v>
      </c>
      <c r="AI19" s="44">
        <f>ROUNDUP(((A19-3)/5),0)*20000+AI18</f>
        <v>540000</v>
      </c>
      <c r="AJ19" s="46">
        <f>SUM($AI$3:AI19)</f>
        <v>3217000</v>
      </c>
      <c r="AK19" s="47">
        <f>IF(Poziomy!$B$11=A19,AJ19,0)</f>
        <v>0</v>
      </c>
    </row>
    <row r="20" spans="1:37" ht="12.75">
      <c r="A20">
        <v>18</v>
      </c>
      <c r="B20" s="50">
        <v>500000</v>
      </c>
      <c r="C20" s="46">
        <f>SUM(B3:B20)</f>
        <v>2170500</v>
      </c>
      <c r="D20" s="46">
        <f>IF(Poziomy!$B$2=A20,C20,0)</f>
        <v>0</v>
      </c>
      <c r="E20" s="45">
        <v>12000</v>
      </c>
      <c r="F20" s="46">
        <f>SUM(E3:E20)</f>
        <v>1127000</v>
      </c>
      <c r="G20" s="47">
        <f>IF(Poziomy!$B$3=A20,F20,0)</f>
        <v>0</v>
      </c>
      <c r="H20" s="45">
        <v>250000</v>
      </c>
      <c r="I20" s="46">
        <f>SUM(H3:H20)</f>
        <v>1542500</v>
      </c>
      <c r="J20" s="47">
        <f>IF(Poziomy!$B$4=A20,I20,0)</f>
        <v>0</v>
      </c>
      <c r="K20" s="45">
        <v>250000</v>
      </c>
      <c r="L20" s="46">
        <f>SUM(K3:K20)</f>
        <v>1591000</v>
      </c>
      <c r="M20" s="47">
        <f>IF(Poziomy!$B$5=A20,L20,0)</f>
        <v>0</v>
      </c>
      <c r="N20" s="45">
        <v>40000</v>
      </c>
      <c r="O20" s="46">
        <f>SUM(N3:N20)</f>
        <v>3766000</v>
      </c>
      <c r="P20" s="47">
        <f>IF(Poziomy!$B$6=A20,O20,0)</f>
        <v>0</v>
      </c>
      <c r="Q20" s="45">
        <f>ROUNDUP(Q19*1.2,1)</f>
        <v>1848843.8</v>
      </c>
      <c r="R20" s="46">
        <f>SUM(Q3:Q20)</f>
        <v>10643060.3</v>
      </c>
      <c r="S20" s="47">
        <f>IF(Poziomy!$B$7=A20,R20,0)</f>
        <v>0</v>
      </c>
      <c r="T20" s="45">
        <f>ROUNDUP(T19*1.2,1)</f>
        <v>1848843.8</v>
      </c>
      <c r="U20" s="46">
        <f>SUM(T3:T20)</f>
        <v>10643060.3</v>
      </c>
      <c r="V20" s="47">
        <f>IF(Poziomy!$B$8=A20,U20,0)</f>
        <v>0</v>
      </c>
      <c r="W20" s="48">
        <f>W19+A20*50000</f>
        <v>8510000</v>
      </c>
      <c r="X20" s="46">
        <f>SUM(W3:W20)</f>
        <v>56280000</v>
      </c>
      <c r="Y20" s="47">
        <f>IF(Poziomy!$B$9=A20,X20,0)</f>
        <v>0</v>
      </c>
      <c r="Z20" s="45">
        <f>40000*(A20-1)</f>
        <v>680000</v>
      </c>
      <c r="AA20" s="46">
        <f>SUM(Z3:Z20)</f>
        <v>6120000</v>
      </c>
      <c r="AB20" s="47">
        <f>IF(Poziomy!$B$13=A20,AA20,0)</f>
        <v>0</v>
      </c>
      <c r="AC20" s="45">
        <f>AC19+20000</f>
        <v>215000</v>
      </c>
      <c r="AD20" s="46">
        <f>SUM(AC3:AC20)</f>
        <v>1485000</v>
      </c>
      <c r="AE20" s="47">
        <f>IF(Poziomy!$B$12=A20,AD20,0)</f>
        <v>0</v>
      </c>
      <c r="AF20" s="44">
        <f>ROUNDUP(((A20-3)/5),0)*20000+AF19</f>
        <v>580000</v>
      </c>
      <c r="AG20" s="46">
        <f>SUM($AF$3:AF20)</f>
        <v>3537000</v>
      </c>
      <c r="AH20" s="47">
        <f>IF(Poziomy!$B$10=A20,AG20,0)</f>
        <v>0</v>
      </c>
      <c r="AI20" s="44">
        <f>ROUNDUP(((A20-3)/5),0)*20000+AI19</f>
        <v>600000</v>
      </c>
      <c r="AJ20" s="46">
        <f>SUM($AI$3:AI20)</f>
        <v>3817000</v>
      </c>
      <c r="AK20" s="47">
        <f>IF(Poziomy!$B$11=A20,AJ20,0)</f>
        <v>0</v>
      </c>
    </row>
    <row r="21" spans="1:37" ht="12.75">
      <c r="A21">
        <v>19</v>
      </c>
      <c r="B21" s="50">
        <v>10000</v>
      </c>
      <c r="C21" s="46">
        <f>SUM(B3:B21)</f>
        <v>2180500</v>
      </c>
      <c r="D21" s="46">
        <f>IF(Poziomy!$B$2=A21,C21,0)</f>
        <v>0</v>
      </c>
      <c r="E21" s="50">
        <v>10000</v>
      </c>
      <c r="F21" s="46">
        <f>SUM(E3:E21)</f>
        <v>1137000</v>
      </c>
      <c r="G21" s="47">
        <f>IF(Poziomy!$B$3=A21,F21,0)</f>
        <v>0</v>
      </c>
      <c r="H21" s="50">
        <v>10000</v>
      </c>
      <c r="I21" s="46">
        <f>SUM(H3:H21)</f>
        <v>1552500</v>
      </c>
      <c r="J21" s="47">
        <f>IF(Poziomy!$B$4=A21,I21,0)</f>
        <v>0</v>
      </c>
      <c r="K21" s="50">
        <v>10000</v>
      </c>
      <c r="L21" s="46">
        <f>SUM(K3:K21)</f>
        <v>1601000</v>
      </c>
      <c r="M21" s="47">
        <f>IF(Poziomy!$B$5=A21,L21,0)</f>
        <v>0</v>
      </c>
      <c r="N21" s="50">
        <v>10000</v>
      </c>
      <c r="O21" s="46">
        <f>SUM(N3:N21)</f>
        <v>3776000</v>
      </c>
      <c r="P21" s="47">
        <f>IF(Poziomy!$B$6=A21,O21,0)</f>
        <v>0</v>
      </c>
      <c r="Q21" s="45">
        <f>ROUNDUP(Q20*1.2,1)</f>
        <v>2218612.6</v>
      </c>
      <c r="R21" s="46">
        <f>SUM(Q3:Q21)</f>
        <v>12861672.9</v>
      </c>
      <c r="S21" s="47">
        <f>IF(Poziomy!$B$7=A21,R21,0)</f>
        <v>0</v>
      </c>
      <c r="T21" s="45">
        <f>ROUNDUP(T20*1.2,1)</f>
        <v>2218612.6</v>
      </c>
      <c r="U21" s="46">
        <f>SUM(T3:T21)</f>
        <v>12861672.9</v>
      </c>
      <c r="V21" s="47">
        <f>IF(Poziomy!$B$8=A21,U21,0)</f>
        <v>0</v>
      </c>
      <c r="W21" s="48">
        <f>W20+A21*50000</f>
        <v>9460000</v>
      </c>
      <c r="X21" s="46">
        <f>SUM(W3:W21)</f>
        <v>65740000</v>
      </c>
      <c r="Y21" s="47">
        <f>IF(Poziomy!$B$9=A21,X21,0)</f>
        <v>0</v>
      </c>
      <c r="Z21" s="45">
        <f>40000*(A21-1)</f>
        <v>720000</v>
      </c>
      <c r="AA21" s="46">
        <f>SUM(Z3:Z21)</f>
        <v>6840000</v>
      </c>
      <c r="AB21" s="47">
        <f>IF(Poziomy!$B$13=A21,AA21,0)</f>
        <v>0</v>
      </c>
      <c r="AC21" s="45">
        <f>AC20+20000</f>
        <v>235000</v>
      </c>
      <c r="AD21" s="46">
        <f>SUM(AC3:AC21)</f>
        <v>1720000</v>
      </c>
      <c r="AE21" s="47">
        <f>IF(Poziomy!$B$12=A21,AD21,0)</f>
        <v>0</v>
      </c>
      <c r="AF21" s="44">
        <f>ROUNDUP(((A21-3)/5),0)*20000+AF20</f>
        <v>660000</v>
      </c>
      <c r="AG21" s="46">
        <f>SUM($AF$3:AF21)</f>
        <v>4197000</v>
      </c>
      <c r="AH21" s="47">
        <f>IF(Poziomy!$B$10=A21,AG21,0)</f>
        <v>0</v>
      </c>
      <c r="AI21" s="44">
        <f>ROUNDUP(((A21-3)/5),0)*20000+AI20</f>
        <v>680000</v>
      </c>
      <c r="AJ21" s="46">
        <f>SUM($AI$3:AI21)</f>
        <v>4497000</v>
      </c>
      <c r="AK21" s="47">
        <f>IF(Poziomy!$B$11=A21,AJ21,0)</f>
        <v>0</v>
      </c>
    </row>
    <row r="22" spans="1:37" ht="12.75">
      <c r="A22">
        <v>20</v>
      </c>
      <c r="B22" s="48">
        <v>100000</v>
      </c>
      <c r="C22" s="46">
        <f>SUM(B3:B22)</f>
        <v>2280500</v>
      </c>
      <c r="D22" s="46">
        <f>IF(Poziomy!$B$2=A22,C22,0)</f>
        <v>0</v>
      </c>
      <c r="E22" s="48">
        <v>100000</v>
      </c>
      <c r="F22" s="46">
        <f>SUM(E3:E22)</f>
        <v>1237000</v>
      </c>
      <c r="G22" s="47">
        <f>IF(Poziomy!$B$3=A22,F22,0)</f>
        <v>0</v>
      </c>
      <c r="H22" s="48">
        <v>250000</v>
      </c>
      <c r="I22" s="46">
        <f>SUM(H3:H22)</f>
        <v>1802500</v>
      </c>
      <c r="J22" s="47">
        <f>IF(Poziomy!$B$4=A22,I22,0)</f>
        <v>0</v>
      </c>
      <c r="K22" s="48">
        <v>250000</v>
      </c>
      <c r="L22" s="46">
        <f>SUM(K3:K22)</f>
        <v>1851000</v>
      </c>
      <c r="M22" s="47">
        <f>IF(Poziomy!$B$5=A22,L22,0)</f>
        <v>0</v>
      </c>
      <c r="N22" s="48">
        <v>1000000</v>
      </c>
      <c r="O22" s="46">
        <f>SUM(N3:N22)</f>
        <v>4776000</v>
      </c>
      <c r="P22" s="47">
        <f>IF(Poziomy!$B$6=A22,O22,0)</f>
        <v>0</v>
      </c>
      <c r="Q22" s="45">
        <f>ROUNDUP(Q21*1.2,1)</f>
        <v>2662335.2</v>
      </c>
      <c r="R22" s="46">
        <f>SUM(Q3:Q22)</f>
        <v>15524008.100000001</v>
      </c>
      <c r="S22" s="47">
        <f>IF(Poziomy!$B$7=A22,R22,0)</f>
        <v>0</v>
      </c>
      <c r="T22" s="45">
        <f>ROUNDUP(T21*1.2,1)</f>
        <v>2662335.2</v>
      </c>
      <c r="U22" s="46">
        <f>SUM(T3:T22)</f>
        <v>15524008.100000001</v>
      </c>
      <c r="V22" s="47">
        <f>IF(Poziomy!$B$8=A22,U22,0)</f>
        <v>0</v>
      </c>
      <c r="W22" s="48">
        <f>W21+A22*50000</f>
        <v>10460000</v>
      </c>
      <c r="X22" s="46">
        <f>SUM(W3:W22)</f>
        <v>76200000</v>
      </c>
      <c r="Y22" s="47">
        <f>IF(Poziomy!$B$9=A22,X22,0)</f>
        <v>0</v>
      </c>
      <c r="Z22" s="45">
        <f>40000*(A22-1)</f>
        <v>760000</v>
      </c>
      <c r="AA22" s="46">
        <f>SUM(Z3:Z22)</f>
        <v>7600000</v>
      </c>
      <c r="AB22" s="47">
        <f>IF(Poziomy!$B$13=A22,AA22,0)</f>
        <v>0</v>
      </c>
      <c r="AC22" s="45">
        <f>AC21+20000</f>
        <v>255000</v>
      </c>
      <c r="AD22" s="46">
        <f>SUM(AC3:AC22)</f>
        <v>1975000</v>
      </c>
      <c r="AE22" s="47">
        <f>IF(Poziomy!$B$12=A22,AD22,0)</f>
        <v>0</v>
      </c>
      <c r="AF22" s="44">
        <f>ROUNDUP(((A22-3)/5),0)*20000+AF21</f>
        <v>740000</v>
      </c>
      <c r="AG22" s="46">
        <f>SUM($AF$3:AF22)</f>
        <v>4937000</v>
      </c>
      <c r="AH22" s="47">
        <f>IF(Poziomy!$B$10=A22,AG22,0)</f>
        <v>0</v>
      </c>
      <c r="AI22" s="44">
        <f>ROUNDUP(((A22-3)/5),0)*20000+AI21</f>
        <v>760000</v>
      </c>
      <c r="AJ22" s="46">
        <f>SUM($AI$3:AI22)</f>
        <v>5257000</v>
      </c>
      <c r="AK22" s="47">
        <f>IF(Poziomy!$B$11=A22,AJ22,0)</f>
        <v>0</v>
      </c>
    </row>
    <row r="23" spans="1:37" ht="12.75">
      <c r="A23">
        <v>21</v>
      </c>
      <c r="B23" s="48">
        <f>B22+A23*5000</f>
        <v>205000</v>
      </c>
      <c r="C23" s="46">
        <f>SUM(B3:B23)</f>
        <v>2485500</v>
      </c>
      <c r="D23" s="46">
        <f>IF(Poziomy!$B$2=A23,C23,0)</f>
        <v>0</v>
      </c>
      <c r="E23" s="48">
        <f>E22+A23*4000</f>
        <v>184000</v>
      </c>
      <c r="F23" s="46">
        <f>SUM(E3:E23)</f>
        <v>1421000</v>
      </c>
      <c r="G23" s="47">
        <f>IF(Poziomy!$B$3=A23,F23,0)</f>
        <v>0</v>
      </c>
      <c r="H23" s="48">
        <f>H22+A23*7500</f>
        <v>407500</v>
      </c>
      <c r="I23" s="46">
        <f>SUM(H3:H23)</f>
        <v>2210000</v>
      </c>
      <c r="J23" s="47">
        <f>IF(Poziomy!$B$4=A23,I23,0)</f>
        <v>0</v>
      </c>
      <c r="K23" s="48">
        <f>K22+A23*7500</f>
        <v>407500</v>
      </c>
      <c r="L23" s="46">
        <f>SUM(K3:K23)</f>
        <v>2258500</v>
      </c>
      <c r="M23" s="47">
        <f>IF(Poziomy!$B$5=A23,L23,0)</f>
        <v>0</v>
      </c>
      <c r="N23" s="48">
        <f>N22+(A23-16)*20000</f>
        <v>1100000</v>
      </c>
      <c r="O23" s="46">
        <f>SUM(N3:N23)</f>
        <v>5876000</v>
      </c>
      <c r="P23" s="47">
        <f>IF(Poziomy!$B$6=A23,O23,0)</f>
        <v>0</v>
      </c>
      <c r="Q23" s="45">
        <f>ROUNDUP(Q22*1.2,1)</f>
        <v>3194802.3</v>
      </c>
      <c r="R23" s="46">
        <f>SUM(Q3:Q23)</f>
        <v>18718810.400000002</v>
      </c>
      <c r="S23" s="47">
        <f>IF(Poziomy!$B$7=A23,R23,0)</f>
        <v>0</v>
      </c>
      <c r="T23" s="45">
        <f>ROUNDUP(T22*1.2,1)</f>
        <v>3194802.3</v>
      </c>
      <c r="U23" s="46">
        <f>SUM(T3:T23)</f>
        <v>18718810.400000002</v>
      </c>
      <c r="V23" s="47">
        <f>IF(Poziomy!$B$8=A23,U23,0)</f>
        <v>0</v>
      </c>
      <c r="W23" s="48">
        <f>W22+A23*50000</f>
        <v>11510000</v>
      </c>
      <c r="X23" s="46">
        <f>SUM(W3:W23)</f>
        <v>87710000</v>
      </c>
      <c r="Y23" s="47">
        <f>IF(Poziomy!$B$9=A23,X23,0)</f>
        <v>0</v>
      </c>
      <c r="Z23" s="45">
        <f>40000*(A23-1)</f>
        <v>800000</v>
      </c>
      <c r="AA23" s="46">
        <f>SUM(Z3:Z23)</f>
        <v>8400000</v>
      </c>
      <c r="AB23" s="47">
        <f>IF(Poziomy!$B$13=A23,AA23,0)</f>
        <v>0</v>
      </c>
      <c r="AC23" s="45">
        <f>AC22+20000</f>
        <v>275000</v>
      </c>
      <c r="AD23" s="46">
        <f>SUM(AC3:AC23)</f>
        <v>2250000</v>
      </c>
      <c r="AE23" s="47">
        <f>IF(Poziomy!$B$12=A23,AD23,0)</f>
        <v>0</v>
      </c>
      <c r="AF23" s="44">
        <f>ROUNDUP(((A23-3)/5),0)*20000+AF22</f>
        <v>820000</v>
      </c>
      <c r="AG23" s="46">
        <f>SUM($AF$3:AF23)</f>
        <v>5757000</v>
      </c>
      <c r="AH23" s="47">
        <f>IF(Poziomy!$B$10=A23,AG23,0)</f>
        <v>0</v>
      </c>
      <c r="AI23" s="44">
        <f>ROUNDUP(((A23-3)/5),0)*20000+AI22</f>
        <v>840000</v>
      </c>
      <c r="AJ23" s="46">
        <f>SUM($AI$3:AI23)</f>
        <v>6097000</v>
      </c>
      <c r="AK23" s="47">
        <f>IF(Poziomy!$B$11=A23,AJ23,0)</f>
        <v>0</v>
      </c>
    </row>
    <row r="24" spans="1:37" ht="12.75">
      <c r="A24">
        <v>22</v>
      </c>
      <c r="B24" s="48">
        <f>B23+A24*5000</f>
        <v>315000</v>
      </c>
      <c r="C24" s="46">
        <f>SUM(B3:B24)</f>
        <v>2800500</v>
      </c>
      <c r="D24" s="46">
        <f>IF(Poziomy!$B$2=A24,C24,0)</f>
        <v>0</v>
      </c>
      <c r="E24" s="48">
        <f>E23+A24*4000</f>
        <v>272000</v>
      </c>
      <c r="F24" s="46">
        <f>SUM(E3:E24)</f>
        <v>1693000</v>
      </c>
      <c r="G24" s="47">
        <f>IF(Poziomy!$B$3=A24,F24,0)</f>
        <v>0</v>
      </c>
      <c r="H24" s="48">
        <f>H23+A24*7500</f>
        <v>572500</v>
      </c>
      <c r="I24" s="46">
        <f>SUM(H3:H24)</f>
        <v>2782500</v>
      </c>
      <c r="J24" s="47">
        <f>IF(Poziomy!$B$4=A24,I24,0)</f>
        <v>0</v>
      </c>
      <c r="K24" s="48">
        <f>K23+A24*7500</f>
        <v>572500</v>
      </c>
      <c r="L24" s="46">
        <f>SUM(K3:K24)</f>
        <v>2831000</v>
      </c>
      <c r="M24" s="47">
        <f>IF(Poziomy!$B$5=A24,L24,0)</f>
        <v>0</v>
      </c>
      <c r="N24" s="48">
        <f>N23+(A24-16)*20000</f>
        <v>1220000</v>
      </c>
      <c r="O24" s="46">
        <f>SUM(N3:N24)</f>
        <v>7096000</v>
      </c>
      <c r="P24" s="47">
        <f>IF(Poziomy!$B$6=A24,O24,0)</f>
        <v>0</v>
      </c>
      <c r="Q24" s="45">
        <f>ROUNDUP(Q23*1.2,1)</f>
        <v>3833762.8</v>
      </c>
      <c r="R24" s="46">
        <f>SUM(Q3:Q24)</f>
        <v>22552573.200000003</v>
      </c>
      <c r="S24" s="47">
        <f>IF(Poziomy!$B$7=A24,R24,0)</f>
        <v>0</v>
      </c>
      <c r="T24" s="45">
        <f>ROUNDUP(T23*1.2,1)</f>
        <v>3833762.8</v>
      </c>
      <c r="U24" s="46">
        <f>SUM(T3:T24)</f>
        <v>22552573.200000003</v>
      </c>
      <c r="V24" s="47">
        <f>IF(Poziomy!$B$8=A24,U24,0)</f>
        <v>0</v>
      </c>
      <c r="W24" s="48">
        <f>W23+A24*50000</f>
        <v>12610000</v>
      </c>
      <c r="X24" s="46">
        <f>SUM(W3:W24)</f>
        <v>100320000</v>
      </c>
      <c r="Y24" s="47">
        <f>IF(Poziomy!$B$9=A24,X24,0)</f>
        <v>0</v>
      </c>
      <c r="Z24" s="45">
        <f>40000*(A24-1)</f>
        <v>840000</v>
      </c>
      <c r="AA24" s="46">
        <f>SUM(Z3:Z24)</f>
        <v>9240000</v>
      </c>
      <c r="AB24" s="47">
        <f>IF(Poziomy!$B$13=A24,AA24,0)</f>
        <v>0</v>
      </c>
      <c r="AC24" s="45">
        <f>AC23+20000</f>
        <v>295000</v>
      </c>
      <c r="AD24" s="46">
        <f>SUM(AC3:AC24)</f>
        <v>2545000</v>
      </c>
      <c r="AE24" s="47">
        <f>IF(Poziomy!$B$12=A24,AD24,0)</f>
        <v>0</v>
      </c>
      <c r="AF24" s="44">
        <f>ROUNDUP(((A24-3)/5),0)*20000+AF23</f>
        <v>900000</v>
      </c>
      <c r="AG24" s="46">
        <f>SUM($AF$3:AF24)</f>
        <v>6657000</v>
      </c>
      <c r="AH24" s="47">
        <f>IF(Poziomy!$B$10=A24,AG24,0)</f>
        <v>0</v>
      </c>
      <c r="AI24" s="44">
        <f>ROUNDUP(((A24-3)/5),0)*20000+AI23</f>
        <v>920000</v>
      </c>
      <c r="AJ24" s="46">
        <f>SUM($AI$3:AI24)</f>
        <v>7017000</v>
      </c>
      <c r="AK24" s="47">
        <f>IF(Poziomy!$B$11=A24,AJ24,0)</f>
        <v>0</v>
      </c>
    </row>
    <row r="25" spans="1:37" ht="12.75">
      <c r="A25">
        <v>23</v>
      </c>
      <c r="B25" s="48">
        <f>B24+A25*5000</f>
        <v>430000</v>
      </c>
      <c r="C25" s="46">
        <f>SUM(B3:B25)</f>
        <v>3230500</v>
      </c>
      <c r="D25" s="46">
        <f>IF(Poziomy!$B$2=A25,C25,0)</f>
        <v>0</v>
      </c>
      <c r="E25" s="48">
        <f>E24+A25*4000</f>
        <v>364000</v>
      </c>
      <c r="F25" s="46">
        <f>SUM(E3:E25)</f>
        <v>2057000</v>
      </c>
      <c r="G25" s="47">
        <f>IF(Poziomy!$B$3=A25,F25,0)</f>
        <v>0</v>
      </c>
      <c r="H25" s="48">
        <f>H24+A25*7500</f>
        <v>745000</v>
      </c>
      <c r="I25" s="46">
        <f>SUM(H3:H25)</f>
        <v>3527500</v>
      </c>
      <c r="J25" s="47">
        <f>IF(Poziomy!$B$4=A25,I25,0)</f>
        <v>0</v>
      </c>
      <c r="K25" s="48">
        <f>K24+A25*7500</f>
        <v>745000</v>
      </c>
      <c r="L25" s="46">
        <f>SUM(K3:K25)</f>
        <v>3576000</v>
      </c>
      <c r="M25" s="47">
        <f>IF(Poziomy!$B$5=A25,L25,0)</f>
        <v>0</v>
      </c>
      <c r="N25" s="48">
        <f>N24+(A25-16)*20000</f>
        <v>1360000</v>
      </c>
      <c r="O25" s="46">
        <f>SUM(N3:N25)</f>
        <v>8456000</v>
      </c>
      <c r="P25" s="47">
        <f>IF(Poziomy!$B$6=A25,O25,0)</f>
        <v>0</v>
      </c>
      <c r="Q25" s="45">
        <f>ROUNDUP(Q24*1.2,1)</f>
        <v>4600515.4</v>
      </c>
      <c r="R25" s="46">
        <f>SUM(Q3:Q25)</f>
        <v>27153088.6</v>
      </c>
      <c r="S25" s="47">
        <f>IF(Poziomy!$B$7=A25,R25,0)</f>
        <v>0</v>
      </c>
      <c r="T25" s="45">
        <f>ROUNDUP(T24*1.2,1)</f>
        <v>4600515.4</v>
      </c>
      <c r="U25" s="46">
        <f>SUM(T3:T25)</f>
        <v>27153088.6</v>
      </c>
      <c r="V25" s="47">
        <f>IF(Poziomy!$B$8=A25,U25,0)</f>
        <v>0</v>
      </c>
      <c r="W25" s="48">
        <f>W24+A25*50000</f>
        <v>13760000</v>
      </c>
      <c r="X25" s="46">
        <f>SUM(W3:W25)</f>
        <v>114080000</v>
      </c>
      <c r="Y25" s="47">
        <f>IF(Poziomy!$B$9=A25,X25,0)</f>
        <v>0</v>
      </c>
      <c r="Z25" s="45">
        <f>40000*(A25-1)</f>
        <v>880000</v>
      </c>
      <c r="AA25" s="46">
        <f>SUM(Z3:Z25)</f>
        <v>10120000</v>
      </c>
      <c r="AB25" s="47">
        <f>IF(Poziomy!$B$13=A25,AA25,0)</f>
        <v>0</v>
      </c>
      <c r="AC25" s="45">
        <f>AC24+20000</f>
        <v>315000</v>
      </c>
      <c r="AD25" s="46">
        <f>SUM(AC3:AC25)</f>
        <v>2860000</v>
      </c>
      <c r="AE25" s="47">
        <f>IF(Poziomy!$B$12=A25,AD25,0)</f>
        <v>0</v>
      </c>
      <c r="AF25" s="44">
        <f>ROUNDUP(((A25-3)/5),0)*20000+AF24</f>
        <v>980000</v>
      </c>
      <c r="AG25" s="46">
        <f>SUM($AF$3:AF25)</f>
        <v>7637000</v>
      </c>
      <c r="AH25" s="47">
        <f>IF(Poziomy!$B$10=A25,AG25,0)</f>
        <v>0</v>
      </c>
      <c r="AI25" s="44">
        <f>ROUNDUP(((A25-3)/5),0)*20000+AI24</f>
        <v>1000000</v>
      </c>
      <c r="AJ25" s="46">
        <f>SUM($AI$3:AI25)</f>
        <v>8017000</v>
      </c>
      <c r="AK25" s="47">
        <f>IF(Poziomy!$B$11=A25,AJ25,0)</f>
        <v>0</v>
      </c>
    </row>
    <row r="26" spans="1:37" ht="12.75">
      <c r="A26">
        <v>24</v>
      </c>
      <c r="B26" s="48">
        <f>B25+A26*5000</f>
        <v>550000</v>
      </c>
      <c r="C26" s="46">
        <f>SUM(B3:B26)</f>
        <v>3780500</v>
      </c>
      <c r="D26" s="46">
        <f>IF(Poziomy!$B$2=A26,C26,0)</f>
        <v>0</v>
      </c>
      <c r="E26" s="48">
        <f>E25+A26*4000</f>
        <v>460000</v>
      </c>
      <c r="F26" s="46">
        <f>SUM(E3:E26)</f>
        <v>2517000</v>
      </c>
      <c r="G26" s="47">
        <f>IF(Poziomy!$B$3=A26,F26,0)</f>
        <v>0</v>
      </c>
      <c r="H26" s="48">
        <f>H25+A26*7500</f>
        <v>925000</v>
      </c>
      <c r="I26" s="46">
        <f>SUM(H3:H26)</f>
        <v>4452500</v>
      </c>
      <c r="J26" s="47">
        <f>IF(Poziomy!$B$4=A26,I26,0)</f>
        <v>0</v>
      </c>
      <c r="K26" s="48">
        <f>K25+A26*7500</f>
        <v>925000</v>
      </c>
      <c r="L26" s="46">
        <f>SUM(K3:K26)</f>
        <v>4501000</v>
      </c>
      <c r="M26" s="47">
        <f>IF(Poziomy!$B$5=A26,L26,0)</f>
        <v>0</v>
      </c>
      <c r="N26" s="48">
        <f>N25+(A26-16)*20000</f>
        <v>1520000</v>
      </c>
      <c r="O26" s="46">
        <f>SUM(N3:N26)</f>
        <v>9976000</v>
      </c>
      <c r="P26" s="47">
        <f>IF(Poziomy!$B$6=A26,O26,0)</f>
        <v>0</v>
      </c>
      <c r="Q26" s="45">
        <f>ROUNDUP(Q25*1.2,1)</f>
        <v>5520618.5</v>
      </c>
      <c r="R26" s="46">
        <f>SUM(Q3:Q26)</f>
        <v>32673707.1</v>
      </c>
      <c r="S26" s="47">
        <f>IF(Poziomy!$B$7=A26,R26,0)</f>
        <v>0</v>
      </c>
      <c r="T26" s="45">
        <f>ROUNDUP(T25*1.2,1)</f>
        <v>5520618.5</v>
      </c>
      <c r="U26" s="46">
        <f>SUM(T3:T26)</f>
        <v>32673707.1</v>
      </c>
      <c r="V26" s="47">
        <f>IF(Poziomy!$B$8=A26,U26,0)</f>
        <v>0</v>
      </c>
      <c r="W26" s="48">
        <f>W25+A26*50000</f>
        <v>14960000</v>
      </c>
      <c r="X26" s="46">
        <f>SUM(W3:W26)</f>
        <v>129040000</v>
      </c>
      <c r="Y26" s="47">
        <f>IF(Poziomy!$B$9=A26,X26,0)</f>
        <v>0</v>
      </c>
      <c r="Z26" s="45">
        <f>40000*(A26-1)</f>
        <v>920000</v>
      </c>
      <c r="AA26" s="46">
        <f>SUM(Z3:Z26)</f>
        <v>11040000</v>
      </c>
      <c r="AB26" s="47">
        <f>IF(Poziomy!$B$13=A26,AA26,0)</f>
        <v>0</v>
      </c>
      <c r="AC26" s="45">
        <f>AC25+20000</f>
        <v>335000</v>
      </c>
      <c r="AD26" s="46">
        <f>SUM(AC3:AC26)</f>
        <v>3195000</v>
      </c>
      <c r="AE26" s="47">
        <f>IF(Poziomy!$B$12=A26,AD26,0)</f>
        <v>0</v>
      </c>
      <c r="AF26" s="44">
        <f>ROUNDUP(((A26-3)/5),0)*20000+AF25</f>
        <v>1080000</v>
      </c>
      <c r="AG26" s="46">
        <f>SUM($AF$3:AF26)</f>
        <v>8717000</v>
      </c>
      <c r="AH26" s="47">
        <f>IF(Poziomy!$B$10=A26,AG26,0)</f>
        <v>0</v>
      </c>
      <c r="AI26" s="44">
        <f>ROUNDUP(((A26-3)/5),0)*20000+AI25</f>
        <v>1100000</v>
      </c>
      <c r="AJ26" s="46">
        <f>SUM($AI$3:AI26)</f>
        <v>9117000</v>
      </c>
      <c r="AK26" s="47">
        <f>IF(Poziomy!$B$11=A26,AJ26,0)</f>
        <v>0</v>
      </c>
    </row>
    <row r="27" spans="1:37" ht="12.75">
      <c r="A27">
        <v>25</v>
      </c>
      <c r="B27" s="48">
        <f>B26+A27*5000</f>
        <v>675000</v>
      </c>
      <c r="C27" s="46">
        <f>SUM(B3:B27)</f>
        <v>4455500</v>
      </c>
      <c r="D27" s="46">
        <f>IF(Poziomy!$B$2=A27,C27,0)</f>
        <v>0</v>
      </c>
      <c r="E27" s="48">
        <f>E26+A27*4000</f>
        <v>560000</v>
      </c>
      <c r="F27" s="46">
        <f>SUM(E3:E27)</f>
        <v>3077000</v>
      </c>
      <c r="G27" s="47">
        <f>IF(Poziomy!$B$3=A27,F27,0)</f>
        <v>0</v>
      </c>
      <c r="H27" s="48">
        <f>H26+A27*7500</f>
        <v>1112500</v>
      </c>
      <c r="I27" s="46">
        <f>SUM(H3:H27)</f>
        <v>5565000</v>
      </c>
      <c r="J27" s="47">
        <f>IF(Poziomy!$B$4=A27,I27,0)</f>
        <v>0</v>
      </c>
      <c r="K27" s="48">
        <f>K26+A27*7500</f>
        <v>1112500</v>
      </c>
      <c r="L27" s="46">
        <f>SUM(K3:K27)</f>
        <v>5613500</v>
      </c>
      <c r="M27" s="47">
        <f>IF(Poziomy!$B$5=A27,L27,0)</f>
        <v>0</v>
      </c>
      <c r="N27" s="48">
        <f>N26+(A27-16)*20000</f>
        <v>1700000</v>
      </c>
      <c r="O27" s="46">
        <f>SUM(N3:N27)</f>
        <v>11676000</v>
      </c>
      <c r="P27" s="47">
        <f>IF(Poziomy!$B$6=A27,O27,0)</f>
        <v>0</v>
      </c>
      <c r="Q27" s="45">
        <f>ROUNDUP(Q26*1.2,1)</f>
        <v>6624742.2</v>
      </c>
      <c r="R27" s="46">
        <f>SUM(Q3:Q27)</f>
        <v>39298449.300000004</v>
      </c>
      <c r="S27" s="47">
        <f>IF(Poziomy!$B$7=A27,R27,0)</f>
        <v>0</v>
      </c>
      <c r="T27" s="45">
        <f>ROUNDUP(T26*1.2,1)</f>
        <v>6624742.2</v>
      </c>
      <c r="U27" s="46">
        <f>SUM(T3:T27)</f>
        <v>39298449.300000004</v>
      </c>
      <c r="V27" s="47">
        <f>IF(Poziomy!$B$8=A27,U27,0)</f>
        <v>0</v>
      </c>
      <c r="W27" s="48">
        <f>W26+A27*50000</f>
        <v>16210000</v>
      </c>
      <c r="X27" s="46">
        <f>SUM(W3:W27)</f>
        <v>145250000</v>
      </c>
      <c r="Y27" s="47">
        <f>IF(Poziomy!$B$9=A27,X27,0)</f>
        <v>0</v>
      </c>
      <c r="Z27" s="45">
        <f>40000*(A27-1)</f>
        <v>960000</v>
      </c>
      <c r="AA27" s="46">
        <f>SUM(Z3:Z27)</f>
        <v>12000000</v>
      </c>
      <c r="AB27" s="47">
        <f>IF(Poziomy!$B$13=A27,AA27,0)</f>
        <v>0</v>
      </c>
      <c r="AC27" s="45">
        <f>AC26+20000</f>
        <v>355000</v>
      </c>
      <c r="AD27" s="46">
        <f>SUM(AC3:AC27)</f>
        <v>3550000</v>
      </c>
      <c r="AE27" s="47">
        <f>IF(Poziomy!$B$12=A27,AD27,0)</f>
        <v>0</v>
      </c>
      <c r="AF27" s="44">
        <f>ROUNDUP(((A27-3)/5),0)*20000+AF26</f>
        <v>1180000</v>
      </c>
      <c r="AG27" s="46">
        <f>SUM($AF$3:AF27)</f>
        <v>9897000</v>
      </c>
      <c r="AH27" s="47">
        <f>IF(Poziomy!$B$10=A27,AG27,0)</f>
        <v>0</v>
      </c>
      <c r="AI27" s="44">
        <f>ROUNDUP(((A27-3)/5),0)*20000+AI26</f>
        <v>1200000</v>
      </c>
      <c r="AJ27" s="46">
        <f>SUM($AI$3:AI27)</f>
        <v>10317000</v>
      </c>
      <c r="AK27" s="47">
        <f>IF(Poziomy!$B$11=A27,AJ27,0)</f>
        <v>0</v>
      </c>
    </row>
    <row r="28" spans="1:37" ht="12.75">
      <c r="A28">
        <v>26</v>
      </c>
      <c r="B28" s="48">
        <f>B27+A28*5000</f>
        <v>805000</v>
      </c>
      <c r="C28" s="46">
        <f>SUM(B3:B28)</f>
        <v>5260500</v>
      </c>
      <c r="D28" s="46">
        <f>IF(Poziomy!$B$2=A28,C28,0)</f>
        <v>0</v>
      </c>
      <c r="E28" s="48">
        <f>E27+A28*4000</f>
        <v>664000</v>
      </c>
      <c r="F28" s="46">
        <f>SUM(E3:E28)</f>
        <v>3741000</v>
      </c>
      <c r="G28" s="47">
        <f>IF(Poziomy!$B$3=A28,F28,0)</f>
        <v>0</v>
      </c>
      <c r="H28" s="48">
        <f>H27+A28*7500</f>
        <v>1307500</v>
      </c>
      <c r="I28" s="46">
        <f>SUM(H3:H28)</f>
        <v>6872500</v>
      </c>
      <c r="J28" s="47">
        <f>IF(Poziomy!$B$4=A28,I28,0)</f>
        <v>0</v>
      </c>
      <c r="K28" s="48">
        <f>K27+A28*7500</f>
        <v>1307500</v>
      </c>
      <c r="L28" s="46">
        <f>SUM(K3:K28)</f>
        <v>6921000</v>
      </c>
      <c r="M28" s="47">
        <f>IF(Poziomy!$B$5=A28,L28,0)</f>
        <v>0</v>
      </c>
      <c r="N28" s="48">
        <f>N27+(A28-16)*20000</f>
        <v>1900000</v>
      </c>
      <c r="O28" s="46">
        <f>SUM(N3:N28)</f>
        <v>13576000</v>
      </c>
      <c r="P28" s="47">
        <f>IF(Poziomy!$B$6=A28,O28,0)</f>
        <v>0</v>
      </c>
      <c r="Q28" s="45">
        <f>ROUNDUP(Q27*1.2,1)</f>
        <v>7949690.7</v>
      </c>
      <c r="R28" s="46">
        <f>SUM(Q3:Q28)</f>
        <v>47248140.00000001</v>
      </c>
      <c r="S28" s="47">
        <f>IF(Poziomy!$B$7=A28,R28,0)</f>
        <v>0</v>
      </c>
      <c r="T28" s="45">
        <f>ROUNDUP(T27*1.2,1)</f>
        <v>7949690.7</v>
      </c>
      <c r="U28" s="46">
        <f>SUM(T3:T28)</f>
        <v>47248140.00000001</v>
      </c>
      <c r="V28" s="47">
        <f>IF(Poziomy!$B$8=A28,U28,0)</f>
        <v>0</v>
      </c>
      <c r="W28" s="48">
        <f>W27+A28*50000</f>
        <v>17510000</v>
      </c>
      <c r="X28" s="46">
        <f>SUM(W3:W28)</f>
        <v>162760000</v>
      </c>
      <c r="Y28" s="47">
        <f>IF(Poziomy!$B$9=A28,X28,0)</f>
        <v>0</v>
      </c>
      <c r="Z28" s="45">
        <f>40000*(A28-1)</f>
        <v>1000000</v>
      </c>
      <c r="AA28" s="46">
        <f>SUM(Z3:Z28)</f>
        <v>13000000</v>
      </c>
      <c r="AB28" s="47">
        <f>IF(Poziomy!$B$13=A28,AA28,0)</f>
        <v>0</v>
      </c>
      <c r="AC28" s="45">
        <f>AC27+20000</f>
        <v>375000</v>
      </c>
      <c r="AD28" s="46">
        <f>SUM(AC3:AC28)</f>
        <v>3925000</v>
      </c>
      <c r="AE28" s="47">
        <f>IF(Poziomy!$B$12=A28,AD28,0)</f>
        <v>0</v>
      </c>
      <c r="AF28" s="44">
        <f>ROUNDUP(((A28-3)/5),0)*20000+AF27</f>
        <v>1280000</v>
      </c>
      <c r="AG28" s="46">
        <f>SUM($AF$3:AF28)</f>
        <v>11177000</v>
      </c>
      <c r="AH28" s="47">
        <f>IF(Poziomy!$B$10=A28,AG28,0)</f>
        <v>0</v>
      </c>
      <c r="AI28" s="44">
        <f>ROUNDUP(((A28-3)/5),0)*20000+AI27</f>
        <v>1300000</v>
      </c>
      <c r="AJ28" s="46">
        <f>SUM($AI$3:AI28)</f>
        <v>11617000</v>
      </c>
      <c r="AK28" s="47">
        <f>IF(Poziomy!$B$11=A28,AJ28,0)</f>
        <v>0</v>
      </c>
    </row>
    <row r="29" spans="1:37" ht="12.75">
      <c r="A29">
        <v>27</v>
      </c>
      <c r="B29" s="48">
        <f>B28+A29*5000</f>
        <v>940000</v>
      </c>
      <c r="C29" s="46">
        <f>SUM(B3:B29)</f>
        <v>6200500</v>
      </c>
      <c r="D29" s="46">
        <f>IF(Poziomy!$B$2=A29,C29,0)</f>
        <v>0</v>
      </c>
      <c r="E29" s="48">
        <f>E28+A29*4000</f>
        <v>772000</v>
      </c>
      <c r="F29" s="46">
        <f>SUM(E3:E29)</f>
        <v>4513000</v>
      </c>
      <c r="G29" s="47">
        <f>IF(Poziomy!$B$3=A29,F29,0)</f>
        <v>0</v>
      </c>
      <c r="H29" s="48">
        <f>H28+A29*7500</f>
        <v>1510000</v>
      </c>
      <c r="I29" s="46">
        <f>SUM(H3:H29)</f>
        <v>8382500</v>
      </c>
      <c r="J29" s="47">
        <f>IF(Poziomy!$B$4=A29,I29,0)</f>
        <v>0</v>
      </c>
      <c r="K29" s="48">
        <f>K28+A29*7500</f>
        <v>1510000</v>
      </c>
      <c r="L29" s="46">
        <f>SUM(K3:K29)</f>
        <v>8431000</v>
      </c>
      <c r="M29" s="47">
        <f>IF(Poziomy!$B$5=A29,L29,0)</f>
        <v>0</v>
      </c>
      <c r="N29" s="48">
        <f>N28+(A29-16)*20000</f>
        <v>2120000</v>
      </c>
      <c r="O29" s="46">
        <f>SUM(N3:N29)</f>
        <v>15696000</v>
      </c>
      <c r="P29" s="47">
        <f>IF(Poziomy!$B$6=A29,O29,0)</f>
        <v>0</v>
      </c>
      <c r="Q29" s="45">
        <f>ROUNDUP(Q28*1.2,1)</f>
        <v>9539628.9</v>
      </c>
      <c r="R29" s="46">
        <f>SUM(Q3:Q29)</f>
        <v>56787768.900000006</v>
      </c>
      <c r="S29" s="47">
        <f>IF(Poziomy!$B$7=A29,R29,0)</f>
        <v>0</v>
      </c>
      <c r="T29" s="45">
        <f>ROUNDUP(T28*1.2,1)</f>
        <v>9539628.9</v>
      </c>
      <c r="U29" s="46">
        <f>SUM(T3:T29)</f>
        <v>56787768.900000006</v>
      </c>
      <c r="V29" s="47">
        <f>IF(Poziomy!$B$8=A29,U29,0)</f>
        <v>0</v>
      </c>
      <c r="W29" s="48">
        <f>W28+A29*50000</f>
        <v>18860000</v>
      </c>
      <c r="X29" s="46">
        <f>SUM(W3:W29)</f>
        <v>181620000</v>
      </c>
      <c r="Y29" s="47">
        <f>IF(Poziomy!$B$9=A29,X29,0)</f>
        <v>0</v>
      </c>
      <c r="Z29" s="45">
        <f>40000*(A29-1)</f>
        <v>1040000</v>
      </c>
      <c r="AA29" s="46">
        <f>SUM(Z3:Z29)</f>
        <v>14040000</v>
      </c>
      <c r="AB29" s="47">
        <f>IF(Poziomy!$B$13=A29,AA29,0)</f>
        <v>0</v>
      </c>
      <c r="AC29" s="45">
        <f>AC28+20000</f>
        <v>395000</v>
      </c>
      <c r="AD29" s="46">
        <f>SUM(AC3:AC29)</f>
        <v>4320000</v>
      </c>
      <c r="AE29" s="47">
        <f>IF(Poziomy!$B$12=A29,AD29,0)</f>
        <v>0</v>
      </c>
      <c r="AF29" s="44">
        <f>ROUNDUP(((A29-3)/5),0)*20000+AF28</f>
        <v>1380000</v>
      </c>
      <c r="AG29" s="46">
        <f>SUM($AF$3:AF29)</f>
        <v>12557000</v>
      </c>
      <c r="AH29" s="47">
        <f>IF(Poziomy!$B$10=A29,AG29,0)</f>
        <v>0</v>
      </c>
      <c r="AI29" s="44">
        <f>ROUNDUP(((A29-3)/5),0)*20000+AI28</f>
        <v>1400000</v>
      </c>
      <c r="AJ29" s="46">
        <f>SUM($AI$3:AI29)</f>
        <v>13017000</v>
      </c>
      <c r="AK29" s="47">
        <f>IF(Poziomy!$B$11=A29,AJ29,0)</f>
        <v>0</v>
      </c>
    </row>
    <row r="30" spans="1:37" ht="12.75">
      <c r="A30">
        <v>28</v>
      </c>
      <c r="B30" s="48">
        <f>B29+A30*5000</f>
        <v>1080000</v>
      </c>
      <c r="C30" s="46">
        <f>SUM(B3:B30)</f>
        <v>7280500</v>
      </c>
      <c r="D30" s="46">
        <f>IF(Poziomy!$B$2=A30,C30,0)</f>
        <v>0</v>
      </c>
      <c r="E30" s="48">
        <f>E29+A30*4000</f>
        <v>884000</v>
      </c>
      <c r="F30" s="46">
        <f>SUM(E3:E30)</f>
        <v>5397000</v>
      </c>
      <c r="G30" s="47">
        <f>IF(Poziomy!$B$3=A30,F30,0)</f>
        <v>0</v>
      </c>
      <c r="H30" s="48">
        <f>H29+A30*7500</f>
        <v>1720000</v>
      </c>
      <c r="I30" s="46">
        <f>SUM(H3:H30)</f>
        <v>10102500</v>
      </c>
      <c r="J30" s="47">
        <f>IF(Poziomy!$B$4=A30,I30,0)</f>
        <v>0</v>
      </c>
      <c r="K30" s="48">
        <f>K29+A30*7500</f>
        <v>1720000</v>
      </c>
      <c r="L30" s="46">
        <f>SUM(K3:K30)</f>
        <v>10151000</v>
      </c>
      <c r="M30" s="47">
        <f>IF(Poziomy!$B$5=A30,L30,0)</f>
        <v>0</v>
      </c>
      <c r="N30" s="48">
        <f>N29+(A30-16)*20000</f>
        <v>2360000</v>
      </c>
      <c r="O30" s="46">
        <f>SUM(N3:N30)</f>
        <v>18056000</v>
      </c>
      <c r="P30" s="47">
        <f>IF(Poziomy!$B$6=A30,O30,0)</f>
        <v>0</v>
      </c>
      <c r="Q30" s="45">
        <f>ROUNDUP(Q29*1.2,1)</f>
        <v>11447554.7</v>
      </c>
      <c r="R30" s="46">
        <f>SUM(Q3:Q30)</f>
        <v>68235323.60000001</v>
      </c>
      <c r="S30" s="47">
        <f>IF(Poziomy!$B$7=A30,R30,0)</f>
        <v>0</v>
      </c>
      <c r="T30" s="45">
        <f>ROUNDUP(T29*1.2,1)</f>
        <v>11447554.7</v>
      </c>
      <c r="U30" s="46">
        <f>SUM(T3:T30)</f>
        <v>68235323.60000001</v>
      </c>
      <c r="V30" s="47">
        <f>IF(Poziomy!$B$8=A30,U30,0)</f>
        <v>0</v>
      </c>
      <c r="W30" s="48">
        <f>W29+A30*50000</f>
        <v>20260000</v>
      </c>
      <c r="X30" s="46">
        <f>SUM(W3:W30)</f>
        <v>201880000</v>
      </c>
      <c r="Y30" s="47">
        <f>IF(Poziomy!$B$9=A30,X30,0)</f>
        <v>0</v>
      </c>
      <c r="Z30" s="45">
        <f>40000*(A30-1)</f>
        <v>1080000</v>
      </c>
      <c r="AA30" s="46">
        <f>SUM(Z3:Z30)</f>
        <v>15120000</v>
      </c>
      <c r="AB30" s="47">
        <f>IF(Poziomy!$B$13=A30,AA30,0)</f>
        <v>0</v>
      </c>
      <c r="AC30" s="45">
        <f>AC29+20000</f>
        <v>415000</v>
      </c>
      <c r="AD30" s="46">
        <f>SUM(AC3:AC30)</f>
        <v>4735000</v>
      </c>
      <c r="AE30" s="47">
        <f>IF(Poziomy!$B$12=A30,AD30,0)</f>
        <v>0</v>
      </c>
      <c r="AF30" s="44">
        <f>ROUNDUP(((A30-3)/5),0)*20000+AF29</f>
        <v>1480000</v>
      </c>
      <c r="AG30" s="46">
        <f>SUM($AF$3:AF30)</f>
        <v>14037000</v>
      </c>
      <c r="AH30" s="47">
        <f>IF(Poziomy!$B$10=A30,AG30,0)</f>
        <v>0</v>
      </c>
      <c r="AI30" s="44">
        <f>ROUNDUP(((A30-3)/5),0)*20000+AI29</f>
        <v>1500000</v>
      </c>
      <c r="AJ30" s="46">
        <f>SUM($AI$3:AI30)</f>
        <v>14517000</v>
      </c>
      <c r="AK30" s="47">
        <f>IF(Poziomy!$B$11=A30,AJ30,0)</f>
        <v>0</v>
      </c>
    </row>
    <row r="31" spans="1:37" ht="12.75">
      <c r="A31">
        <v>29</v>
      </c>
      <c r="B31" s="48">
        <f>B30+A31*5000</f>
        <v>1225000</v>
      </c>
      <c r="C31" s="46">
        <f>SUM(B3:B31)</f>
        <v>8505500</v>
      </c>
      <c r="D31" s="46">
        <f>IF(Poziomy!$B$2=A31,C31,0)</f>
        <v>0</v>
      </c>
      <c r="E31" s="48">
        <f>E30+A31*4000</f>
        <v>1000000</v>
      </c>
      <c r="F31" s="46">
        <f>SUM(E3:E31)</f>
        <v>6397000</v>
      </c>
      <c r="G31" s="47">
        <f>IF(Poziomy!$B$3=A31,F31,0)</f>
        <v>0</v>
      </c>
      <c r="H31" s="48">
        <f>H30+A31*7500</f>
        <v>1937500</v>
      </c>
      <c r="I31" s="46">
        <f>SUM(H3:H31)</f>
        <v>12040000</v>
      </c>
      <c r="J31" s="47">
        <f>IF(Poziomy!$B$4=A31,I31,0)</f>
        <v>0</v>
      </c>
      <c r="K31" s="48">
        <f>K30+A31*7500</f>
        <v>1937500</v>
      </c>
      <c r="L31" s="46">
        <f>SUM(K3:K31)</f>
        <v>12088500</v>
      </c>
      <c r="M31" s="47">
        <f>IF(Poziomy!$B$5=A31,L31,0)</f>
        <v>0</v>
      </c>
      <c r="N31" s="48">
        <f>N30+(A31-16)*20000</f>
        <v>2620000</v>
      </c>
      <c r="O31" s="46">
        <f>SUM(N3:N31)</f>
        <v>20676000</v>
      </c>
      <c r="P31" s="47">
        <f>IF(Poziomy!$B$6=A31,O31,0)</f>
        <v>0</v>
      </c>
      <c r="Q31" s="45">
        <f>ROUNDUP(Q30*1.2,1)</f>
        <v>13737065.7</v>
      </c>
      <c r="R31" s="46">
        <f>SUM(Q3:Q31)</f>
        <v>81972389.30000001</v>
      </c>
      <c r="S31" s="47">
        <f>IF(Poziomy!$B$7=A31,R31,0)</f>
        <v>0</v>
      </c>
      <c r="T31" s="45">
        <f>ROUNDUP(T30*1.2,1)</f>
        <v>13737065.7</v>
      </c>
      <c r="U31" s="46">
        <f>SUM(T3:T31)</f>
        <v>81972389.30000001</v>
      </c>
      <c r="V31" s="47">
        <f>IF(Poziomy!$B$8=A31,U31,0)</f>
        <v>0</v>
      </c>
      <c r="W31" s="48">
        <f>W30+A31*50000</f>
        <v>21710000</v>
      </c>
      <c r="X31" s="46">
        <f>SUM(W3:W31)</f>
        <v>223590000</v>
      </c>
      <c r="Y31" s="47">
        <f>IF(Poziomy!$B$9=A31,X31,0)</f>
        <v>0</v>
      </c>
      <c r="Z31" s="45">
        <f>40000*(A31-1)</f>
        <v>1120000</v>
      </c>
      <c r="AA31" s="46">
        <f>SUM(Z3:Z31)</f>
        <v>16240000</v>
      </c>
      <c r="AB31" s="47">
        <f>IF(Poziomy!$B$13=A31,AA31,0)</f>
        <v>0</v>
      </c>
      <c r="AC31" s="45">
        <f>AC30+20000</f>
        <v>435000</v>
      </c>
      <c r="AD31" s="46">
        <f>SUM(AC3:AC31)</f>
        <v>5170000</v>
      </c>
      <c r="AE31" s="47">
        <f>IF(Poziomy!$B$12=A31,AD31,0)</f>
        <v>0</v>
      </c>
      <c r="AF31" s="44">
        <f>ROUNDUP(((A31-3)/5),0)*20000+AF30</f>
        <v>1600000</v>
      </c>
      <c r="AG31" s="46">
        <f>SUM($AF$3:AF31)</f>
        <v>15637000</v>
      </c>
      <c r="AH31" s="47">
        <f>IF(Poziomy!$B$10=A31,AG31,0)</f>
        <v>0</v>
      </c>
      <c r="AI31" s="44">
        <f>ROUNDUP(((A31-3)/5),0)*20000+AI30</f>
        <v>1620000</v>
      </c>
      <c r="AJ31" s="46">
        <f>SUM($AI$3:AI31)</f>
        <v>16137000</v>
      </c>
      <c r="AK31" s="47">
        <f>IF(Poziomy!$B$11=A31,AJ31,0)</f>
        <v>0</v>
      </c>
    </row>
    <row r="32" spans="1:37" ht="12.75">
      <c r="A32">
        <v>30</v>
      </c>
      <c r="B32" s="48">
        <f>B31+A32*5000</f>
        <v>1375000</v>
      </c>
      <c r="C32" s="46">
        <f>SUM(B3:B32)</f>
        <v>9880500</v>
      </c>
      <c r="D32" s="46">
        <f>IF(Poziomy!$B$2=A32,C32,0)</f>
        <v>0</v>
      </c>
      <c r="E32" s="48">
        <f>E31+A32*4000</f>
        <v>1120000</v>
      </c>
      <c r="F32" s="46">
        <f>SUM(E3:E32)</f>
        <v>7517000</v>
      </c>
      <c r="G32" s="47">
        <f>IF(Poziomy!$B$3=A32,F32,0)</f>
        <v>0</v>
      </c>
      <c r="H32" s="48">
        <f>H31+A32*7500</f>
        <v>2162500</v>
      </c>
      <c r="I32" s="46">
        <f>SUM(H3:H32)</f>
        <v>14202500</v>
      </c>
      <c r="J32" s="47">
        <f>IF(Poziomy!$B$4=A32,I32,0)</f>
        <v>0</v>
      </c>
      <c r="K32" s="48">
        <f>K31+A32*7500</f>
        <v>2162500</v>
      </c>
      <c r="L32" s="46">
        <f>SUM(K3:K32)</f>
        <v>14251000</v>
      </c>
      <c r="M32" s="47">
        <f>IF(Poziomy!$B$5=A32,L32,0)</f>
        <v>0</v>
      </c>
      <c r="N32" s="48">
        <f>N31+(A32-16)*20000</f>
        <v>2900000</v>
      </c>
      <c r="O32" s="46">
        <f>SUM(N3:N32)</f>
        <v>23576000</v>
      </c>
      <c r="P32" s="47">
        <f>IF(Poziomy!$B$6=A32,O32,0)</f>
        <v>0</v>
      </c>
      <c r="Q32" s="45">
        <f>ROUNDUP(Q31*1.2,1)</f>
        <v>16484478.9</v>
      </c>
      <c r="R32" s="46">
        <f>SUM(Q3:Q32)</f>
        <v>98456868.20000002</v>
      </c>
      <c r="S32" s="47">
        <f>IF(Poziomy!$B$7=A32,R32,0)</f>
        <v>0</v>
      </c>
      <c r="T32" s="45">
        <f>ROUNDUP(T31*1.2,1)</f>
        <v>16484478.9</v>
      </c>
      <c r="U32" s="46">
        <f>SUM(T3:T32)</f>
        <v>98456868.20000002</v>
      </c>
      <c r="V32" s="47">
        <f>IF(Poziomy!$B$8=A32,U32,0)</f>
        <v>0</v>
      </c>
      <c r="W32" s="48">
        <f>W31+A32*50000</f>
        <v>23210000</v>
      </c>
      <c r="X32" s="46">
        <f>SUM(W3:W32)</f>
        <v>246800000</v>
      </c>
      <c r="Y32" s="47">
        <f>IF(Poziomy!$B$9=A32,X32,0)</f>
        <v>0</v>
      </c>
      <c r="Z32" s="45">
        <f>40000*(A32-1)</f>
        <v>1160000</v>
      </c>
      <c r="AA32" s="46">
        <f>SUM(Z3:Z32)</f>
        <v>17400000</v>
      </c>
      <c r="AB32" s="47">
        <f>IF(Poziomy!$B$13=A32,AA32,0)</f>
        <v>0</v>
      </c>
      <c r="AC32" s="45">
        <f>AC31+20000</f>
        <v>455000</v>
      </c>
      <c r="AD32" s="46">
        <f>SUM(AC3:AC32)</f>
        <v>5625000</v>
      </c>
      <c r="AE32" s="47">
        <f>IF(Poziomy!$B$12=A32,AD32,0)</f>
        <v>0</v>
      </c>
      <c r="AF32" s="44">
        <f>ROUNDUP(((A32-3)/5),0)*20000+AF31</f>
        <v>1720000</v>
      </c>
      <c r="AG32" s="46">
        <f>SUM($AF$3:AF32)</f>
        <v>17357000</v>
      </c>
      <c r="AH32" s="47">
        <f>IF(Poziomy!$B$10=A32,AG32,0)</f>
        <v>0</v>
      </c>
      <c r="AI32" s="44">
        <f>ROUNDUP(((A32-3)/5),0)*20000+AI31</f>
        <v>1740000</v>
      </c>
      <c r="AJ32" s="46">
        <f>SUM($AI$3:AI32)</f>
        <v>17877000</v>
      </c>
      <c r="AK32" s="47">
        <f>IF(Poziomy!$B$11=A32,AJ32,0)</f>
        <v>0</v>
      </c>
    </row>
    <row r="33" spans="1:37" ht="12.75">
      <c r="A33">
        <v>31</v>
      </c>
      <c r="B33" s="48">
        <f>B32+A33*5000</f>
        <v>1530000</v>
      </c>
      <c r="C33" s="46">
        <f>SUM(B3:B33)</f>
        <v>11410500</v>
      </c>
      <c r="D33" s="46">
        <f>IF(Poziomy!$B$2=A33,C33,0)</f>
        <v>0</v>
      </c>
      <c r="E33" s="48">
        <f>E32+A33*4000</f>
        <v>1244000</v>
      </c>
      <c r="F33" s="46">
        <f>SUM(E3:E33)</f>
        <v>8761000</v>
      </c>
      <c r="G33" s="47">
        <f>IF(Poziomy!$B$3=A33,F33,0)</f>
        <v>0</v>
      </c>
      <c r="H33" s="48">
        <f>H32+A33*7500</f>
        <v>2395000</v>
      </c>
      <c r="I33" s="46">
        <f>SUM(H3:H33)</f>
        <v>16597500</v>
      </c>
      <c r="J33" s="47">
        <f>IF(Poziomy!$B$4=A33,I33,0)</f>
        <v>0</v>
      </c>
      <c r="K33" s="48">
        <f>K32+A33*7500</f>
        <v>2395000</v>
      </c>
      <c r="L33" s="46">
        <f>SUM(K3:K33)</f>
        <v>16646000</v>
      </c>
      <c r="M33" s="47">
        <f>IF(Poziomy!$B$5=A33,L33,0)</f>
        <v>0</v>
      </c>
      <c r="N33" s="48">
        <f>N32+(A33-16)*20000</f>
        <v>3200000</v>
      </c>
      <c r="O33" s="46">
        <f>SUM(N3:N33)</f>
        <v>26776000</v>
      </c>
      <c r="P33" s="47">
        <f>IF(Poziomy!$B$6=A33,O33,0)</f>
        <v>0</v>
      </c>
      <c r="Q33" s="45">
        <f>ROUNDUP(Q32*1.2,1)</f>
        <v>19781374.7</v>
      </c>
      <c r="R33" s="46">
        <f>SUM(Q3:Q33)</f>
        <v>118238242.90000002</v>
      </c>
      <c r="S33" s="47">
        <f>IF(Poziomy!$B$7=A33,R33,0)</f>
        <v>0</v>
      </c>
      <c r="T33" s="45">
        <f>ROUNDUP(T32*1.2,1)</f>
        <v>19781374.7</v>
      </c>
      <c r="U33" s="46">
        <f>SUM(T3:T33)</f>
        <v>118238242.90000002</v>
      </c>
      <c r="V33" s="47">
        <f>IF(Poziomy!$B$8=A33,U33,0)</f>
        <v>0</v>
      </c>
      <c r="W33" s="48">
        <f>W32+A33*50000</f>
        <v>24760000</v>
      </c>
      <c r="X33" s="46">
        <f>SUM(W3:W33)</f>
        <v>271560000</v>
      </c>
      <c r="Y33" s="47">
        <f>IF(Poziomy!$B$9=A33,X33,0)</f>
        <v>0</v>
      </c>
      <c r="Z33" s="45">
        <f>40000*(A33-1)</f>
        <v>1200000</v>
      </c>
      <c r="AA33" s="46">
        <f>SUM(Z3:Z33)</f>
        <v>18600000</v>
      </c>
      <c r="AB33" s="47">
        <f>IF(Poziomy!$B$13=A33,AA33,0)</f>
        <v>0</v>
      </c>
      <c r="AC33" s="45">
        <f>AC32+20000</f>
        <v>475000</v>
      </c>
      <c r="AD33" s="46">
        <f>SUM(AC3:AC33)</f>
        <v>6100000</v>
      </c>
      <c r="AE33" s="47">
        <f>IF(Poziomy!$B$12=A33,AD33,0)</f>
        <v>0</v>
      </c>
      <c r="AF33" s="44">
        <f>ROUNDUP(((A33-3)/5),0)*20000+AF32</f>
        <v>1840000</v>
      </c>
      <c r="AG33" s="46">
        <f>SUM($AF$3:AF33)</f>
        <v>19197000</v>
      </c>
      <c r="AH33" s="47">
        <f>IF(Poziomy!$B$10=A33,AG33,0)</f>
        <v>0</v>
      </c>
      <c r="AI33" s="44">
        <f>ROUNDUP(((A33-3)/5),0)*20000+AI32</f>
        <v>1860000</v>
      </c>
      <c r="AJ33" s="46">
        <f>SUM($AI$3:AI33)</f>
        <v>19737000</v>
      </c>
      <c r="AK33" s="47">
        <f>IF(Poziomy!$B$11=A33,AJ33,0)</f>
        <v>0</v>
      </c>
    </row>
    <row r="34" spans="1:37" ht="12.75">
      <c r="A34">
        <v>32</v>
      </c>
      <c r="B34" s="48">
        <f>B33+A34*5000</f>
        <v>1690000</v>
      </c>
      <c r="C34" s="46">
        <f>SUM(B3:B34)</f>
        <v>13100500</v>
      </c>
      <c r="D34" s="46">
        <f>IF(Poziomy!$B$2=A34,C34,0)</f>
        <v>0</v>
      </c>
      <c r="E34" s="48">
        <f>E33+A34*4000</f>
        <v>1372000</v>
      </c>
      <c r="F34" s="46">
        <f>SUM(E3:E34)</f>
        <v>10133000</v>
      </c>
      <c r="G34" s="47">
        <f>IF(Poziomy!$B$3=A34,F34,0)</f>
        <v>0</v>
      </c>
      <c r="H34" s="48">
        <f>H33+A34*7500</f>
        <v>2635000</v>
      </c>
      <c r="I34" s="46">
        <f>SUM(H3:H34)</f>
        <v>19232500</v>
      </c>
      <c r="J34" s="47">
        <f>IF(Poziomy!$B$4=A34,I34,0)</f>
        <v>0</v>
      </c>
      <c r="K34" s="48">
        <f>K33+A34*7500</f>
        <v>2635000</v>
      </c>
      <c r="L34" s="46">
        <f>SUM(K3:K34)</f>
        <v>19281000</v>
      </c>
      <c r="M34" s="47">
        <f>IF(Poziomy!$B$5=A34,L34,0)</f>
        <v>0</v>
      </c>
      <c r="N34" s="48">
        <f>N33+(A34-16)*20000</f>
        <v>3520000</v>
      </c>
      <c r="O34" s="46">
        <f>SUM(N3:N34)</f>
        <v>30296000</v>
      </c>
      <c r="P34" s="47">
        <f>IF(Poziomy!$B$6=A34,O34,0)</f>
        <v>0</v>
      </c>
      <c r="Q34" s="45">
        <f>ROUNDUP(Q33*1.2,1)</f>
        <v>23737649.7</v>
      </c>
      <c r="R34" s="46">
        <f>SUM(Q3:Q34)</f>
        <v>141975892.60000002</v>
      </c>
      <c r="S34" s="47">
        <f>IF(Poziomy!$B$7=A34,R34,0)</f>
        <v>0</v>
      </c>
      <c r="T34" s="45">
        <f>ROUNDUP(T33*1.2,1)</f>
        <v>23737649.7</v>
      </c>
      <c r="U34" s="46">
        <f>SUM(T3:T34)</f>
        <v>141975892.60000002</v>
      </c>
      <c r="V34" s="47">
        <f>IF(Poziomy!$B$8=A34,U34,0)</f>
        <v>0</v>
      </c>
      <c r="W34" s="48">
        <f>W33+A34*50000</f>
        <v>26360000</v>
      </c>
      <c r="X34" s="46">
        <f>SUM(W3:W34)</f>
        <v>297920000</v>
      </c>
      <c r="Y34" s="47">
        <f>IF(Poziomy!$B$9=A34,X34,0)</f>
        <v>0</v>
      </c>
      <c r="Z34" s="45">
        <f>40000*(A34-1)</f>
        <v>1240000</v>
      </c>
      <c r="AA34" s="46">
        <f>SUM(Z3:Z34)</f>
        <v>19840000</v>
      </c>
      <c r="AB34" s="47">
        <f>IF(Poziomy!$B$13=A34,AA34,0)</f>
        <v>0</v>
      </c>
      <c r="AC34" s="45">
        <f>AC33+20000</f>
        <v>495000</v>
      </c>
      <c r="AD34" s="46">
        <f>SUM(AC3:AC34)</f>
        <v>6595000</v>
      </c>
      <c r="AE34" s="47">
        <f>IF(Poziomy!$B$12=A34,AD34,0)</f>
        <v>0</v>
      </c>
      <c r="AF34" s="44">
        <f>ROUNDUP(((A34-3)/5),0)*20000+AF33</f>
        <v>1960000</v>
      </c>
      <c r="AG34" s="46">
        <f>SUM($AF$3:AF34)</f>
        <v>21157000</v>
      </c>
      <c r="AH34" s="47">
        <f>IF(Poziomy!$B$10=A34,AG34,0)</f>
        <v>0</v>
      </c>
      <c r="AI34" s="44">
        <f>ROUNDUP(((A34-3)/5),0)*20000+AI33</f>
        <v>1980000</v>
      </c>
      <c r="AJ34" s="46">
        <f>SUM($AI$3:AI34)</f>
        <v>21717000</v>
      </c>
      <c r="AK34" s="47">
        <f>IF(Poziomy!$B$11=A34,AJ34,0)</f>
        <v>0</v>
      </c>
    </row>
    <row r="35" spans="1:37" ht="12.75">
      <c r="A35">
        <v>33</v>
      </c>
      <c r="B35" s="48">
        <f>B34+A35*5000</f>
        <v>1855000</v>
      </c>
      <c r="C35" s="46">
        <f>SUM(B3:B35)</f>
        <v>14955500</v>
      </c>
      <c r="D35" s="46">
        <f>IF(Poziomy!$B$2=A35,C35,0)</f>
        <v>0</v>
      </c>
      <c r="E35" s="48">
        <f>E34+A35*4000</f>
        <v>1504000</v>
      </c>
      <c r="F35" s="46">
        <f>SUM(E3:E35)</f>
        <v>11637000</v>
      </c>
      <c r="G35" s="47">
        <f>IF(Poziomy!$B$3=A35,F35,0)</f>
        <v>0</v>
      </c>
      <c r="H35" s="48">
        <f>H34+A35*7500</f>
        <v>2882500</v>
      </c>
      <c r="I35" s="46">
        <f>SUM(H3:H35)</f>
        <v>22115000</v>
      </c>
      <c r="J35" s="47">
        <f>IF(Poziomy!$B$4=A35,I35,0)</f>
        <v>0</v>
      </c>
      <c r="K35" s="48">
        <f>K34+A35*7500</f>
        <v>2882500</v>
      </c>
      <c r="L35" s="46">
        <f>SUM(K3:K35)</f>
        <v>22163500</v>
      </c>
      <c r="M35" s="47">
        <f>IF(Poziomy!$B$5=A35,L35,0)</f>
        <v>0</v>
      </c>
      <c r="N35" s="48">
        <f>N34+(A35-16)*20000</f>
        <v>3860000</v>
      </c>
      <c r="O35" s="46">
        <f>SUM(N3:N35)</f>
        <v>34156000</v>
      </c>
      <c r="P35" s="47">
        <f>IF(Poziomy!$B$6=A35,O35,0)</f>
        <v>0</v>
      </c>
      <c r="Q35" s="45">
        <f>ROUNDUP(Q34*1.2,1)</f>
        <v>28485179.7</v>
      </c>
      <c r="R35" s="46">
        <f>SUM(Q3:Q35)</f>
        <v>170461072.3</v>
      </c>
      <c r="S35" s="47">
        <f>IF(Poziomy!$B$7=A35,R35,0)</f>
        <v>0</v>
      </c>
      <c r="T35" s="45">
        <f>ROUNDUP(T34*1.2,1)</f>
        <v>28485179.7</v>
      </c>
      <c r="U35" s="46">
        <f>SUM(T3:T35)</f>
        <v>170461072.3</v>
      </c>
      <c r="V35" s="47">
        <f>IF(Poziomy!$B$8=A35,U35,0)</f>
        <v>0</v>
      </c>
      <c r="W35" s="48">
        <f>W34+A35*50000</f>
        <v>28010000</v>
      </c>
      <c r="X35" s="46">
        <f>SUM(W3:W35)</f>
        <v>325930000</v>
      </c>
      <c r="Y35" s="47">
        <f>IF(Poziomy!$B$9=A35,X35,0)</f>
        <v>0</v>
      </c>
      <c r="Z35" s="45">
        <f>40000*(A35-1)</f>
        <v>1280000</v>
      </c>
      <c r="AA35" s="46">
        <f>SUM(Z3:Z35)</f>
        <v>21120000</v>
      </c>
      <c r="AB35" s="47">
        <f>IF(Poziomy!$B$13=A35,AA35,0)</f>
        <v>0</v>
      </c>
      <c r="AC35" s="45">
        <f>AC34+20000</f>
        <v>515000</v>
      </c>
      <c r="AD35" s="46">
        <f>SUM(AC3:AC35)</f>
        <v>7110000</v>
      </c>
      <c r="AE35" s="47">
        <f>IF(Poziomy!$B$12=A35,AD35,0)</f>
        <v>0</v>
      </c>
      <c r="AF35" s="44">
        <f>ROUNDUP(((A35-3)/5),0)*20000+AF34</f>
        <v>2080000</v>
      </c>
      <c r="AG35" s="46">
        <f>SUM($AF$3:AF35)</f>
        <v>23237000</v>
      </c>
      <c r="AH35" s="47">
        <f>IF(Poziomy!$B$10=A35,AG35,0)</f>
        <v>0</v>
      </c>
      <c r="AI35" s="44">
        <f>ROUNDUP(((A35-3)/5),0)*20000+AI34</f>
        <v>2100000</v>
      </c>
      <c r="AJ35" s="46">
        <f>SUM($AI$3:AI35)</f>
        <v>23817000</v>
      </c>
      <c r="AK35" s="47">
        <f>IF(Poziomy!$B$11=A35,AJ35,0)</f>
        <v>0</v>
      </c>
    </row>
    <row r="36" spans="1:37" ht="12.75">
      <c r="A36">
        <v>34</v>
      </c>
      <c r="B36" s="48">
        <f>B35+A36*5000</f>
        <v>2025000</v>
      </c>
      <c r="C36" s="46">
        <f>SUM(B3:B36)</f>
        <v>16980500</v>
      </c>
      <c r="D36" s="46">
        <f>IF(Poziomy!$B$2=A36,C36,0)</f>
        <v>0</v>
      </c>
      <c r="E36" s="48">
        <f>E35+A36*4000</f>
        <v>1640000</v>
      </c>
      <c r="F36" s="46">
        <f>SUM(E3:E36)</f>
        <v>13277000</v>
      </c>
      <c r="G36" s="47">
        <f>IF(Poziomy!$B$3=A36,F36,0)</f>
        <v>0</v>
      </c>
      <c r="H36" s="48">
        <f>H35+A36*7500</f>
        <v>3137500</v>
      </c>
      <c r="I36" s="46">
        <f>SUM(H3:H36)</f>
        <v>25252500</v>
      </c>
      <c r="J36" s="47">
        <f>IF(Poziomy!$B$4=A36,I36,0)</f>
        <v>0</v>
      </c>
      <c r="K36" s="48">
        <f>K35+A36*7500</f>
        <v>3137500</v>
      </c>
      <c r="L36" s="46">
        <f>SUM(K3:K36)</f>
        <v>25301000</v>
      </c>
      <c r="M36" s="47">
        <f>IF(Poziomy!$B$5=A36,L36,0)</f>
        <v>0</v>
      </c>
      <c r="N36" s="48">
        <f>N35+(A36-16)*20000</f>
        <v>4220000</v>
      </c>
      <c r="O36" s="46">
        <f>SUM(N3:N36)</f>
        <v>38376000</v>
      </c>
      <c r="P36" s="47">
        <f>IF(Poziomy!$B$6=A36,O36,0)</f>
        <v>0</v>
      </c>
      <c r="Q36" s="45">
        <f>ROUNDUP(Q35*1.2,1)</f>
        <v>34182215.7</v>
      </c>
      <c r="R36" s="46">
        <f>SUM(Q3:Q36)</f>
        <v>204643288</v>
      </c>
      <c r="S36" s="47">
        <f>IF(Poziomy!$B$7=A36,R36,0)</f>
        <v>0</v>
      </c>
      <c r="T36" s="45">
        <f>ROUNDUP(T35*1.2,1)</f>
        <v>34182215.7</v>
      </c>
      <c r="U36" s="46">
        <f>SUM(T3:T36)</f>
        <v>204643288</v>
      </c>
      <c r="V36" s="47">
        <f>IF(Poziomy!$B$8=A36,U36,0)</f>
        <v>0</v>
      </c>
      <c r="W36" s="48">
        <f>W35+A36*50000</f>
        <v>29710000</v>
      </c>
      <c r="X36" s="46">
        <f>SUM(W3:W36)</f>
        <v>355640000</v>
      </c>
      <c r="Y36" s="47">
        <f>IF(Poziomy!$B$9=A36,X36,0)</f>
        <v>0</v>
      </c>
      <c r="Z36" s="45">
        <f>40000*(A36-1)</f>
        <v>1320000</v>
      </c>
      <c r="AA36" s="46">
        <f>SUM(Z3:Z36)</f>
        <v>22440000</v>
      </c>
      <c r="AB36" s="47">
        <f>IF(Poziomy!$B$13=A36,AA36,0)</f>
        <v>0</v>
      </c>
      <c r="AC36" s="45">
        <f>AC35+20000</f>
        <v>535000</v>
      </c>
      <c r="AD36" s="46">
        <f>SUM(AC3:AC36)</f>
        <v>7645000</v>
      </c>
      <c r="AE36" s="47">
        <f>IF(Poziomy!$B$12=A36,AD36,0)</f>
        <v>0</v>
      </c>
      <c r="AF36" s="44">
        <f>ROUNDUP(((A36-3)/5),0)*20000+AF35</f>
        <v>2220000</v>
      </c>
      <c r="AG36" s="46">
        <f>SUM($AF$3:AF36)</f>
        <v>25457000</v>
      </c>
      <c r="AH36" s="47">
        <f>IF(Poziomy!$B$10=A36,AG36,0)</f>
        <v>0</v>
      </c>
      <c r="AI36" s="44">
        <f>ROUNDUP(((A36-3)/5),0)*20000+AI35</f>
        <v>2240000</v>
      </c>
      <c r="AJ36" s="46">
        <f>SUM($AI$3:AI36)</f>
        <v>26057000</v>
      </c>
      <c r="AK36" s="47">
        <f>IF(Poziomy!$B$11=A36,AJ36,0)</f>
        <v>0</v>
      </c>
    </row>
    <row r="37" spans="1:37" ht="12.75">
      <c r="A37">
        <v>35</v>
      </c>
      <c r="B37" s="48">
        <f>B36+A37*5000</f>
        <v>2200000</v>
      </c>
      <c r="C37" s="46">
        <f>SUM(B3:B37)</f>
        <v>19180500</v>
      </c>
      <c r="D37" s="46">
        <f>IF(Poziomy!$B$2=A37,C37,0)</f>
        <v>0</v>
      </c>
      <c r="E37" s="48">
        <f>E36+A37*4000</f>
        <v>1780000</v>
      </c>
      <c r="F37" s="46">
        <f>SUM(E3:E37)</f>
        <v>15057000</v>
      </c>
      <c r="G37" s="47">
        <f>IF(Poziomy!$B$3=A37,F37,0)</f>
        <v>0</v>
      </c>
      <c r="H37" s="48">
        <f>H36+A37*7500</f>
        <v>3400000</v>
      </c>
      <c r="I37" s="46">
        <f>SUM(H3:H37)</f>
        <v>28652500</v>
      </c>
      <c r="J37" s="47">
        <f>IF(Poziomy!$B$4=A37,I37,0)</f>
        <v>0</v>
      </c>
      <c r="K37" s="48">
        <f>K36+A37*7500</f>
        <v>3400000</v>
      </c>
      <c r="L37" s="46">
        <f>SUM(K3:K37)</f>
        <v>28701000</v>
      </c>
      <c r="M37" s="47">
        <f>IF(Poziomy!$B$5=A37,L37,0)</f>
        <v>0</v>
      </c>
      <c r="N37" s="48">
        <f>N36+(A37-16)*20000</f>
        <v>4600000</v>
      </c>
      <c r="O37" s="46">
        <f>SUM(N3:N37)</f>
        <v>42976000</v>
      </c>
      <c r="P37" s="47">
        <f>IF(Poziomy!$B$6=A37,O37,0)</f>
        <v>0</v>
      </c>
      <c r="Q37" s="45">
        <f>ROUNDUP(Q36*1.2,1)</f>
        <v>41018658.9</v>
      </c>
      <c r="R37" s="46">
        <f>SUM(Q3:Q37)</f>
        <v>245661946.9</v>
      </c>
      <c r="S37" s="47">
        <f>IF(Poziomy!$B$7=A37,R37,0)</f>
        <v>0</v>
      </c>
      <c r="T37" s="45">
        <f>ROUNDUP(T36*1.2,1)</f>
        <v>41018658.9</v>
      </c>
      <c r="U37" s="46">
        <f>SUM(T3:T37)</f>
        <v>245661946.9</v>
      </c>
      <c r="V37" s="47">
        <f>IF(Poziomy!$B$8=A37,U37,0)</f>
        <v>0</v>
      </c>
      <c r="W37" s="48">
        <f>W36+A37*50000</f>
        <v>31460000</v>
      </c>
      <c r="X37" s="46">
        <f>SUM(W3:W37)</f>
        <v>387100000</v>
      </c>
      <c r="Y37" s="47">
        <f>IF(Poziomy!$B$9=A37,X37,0)</f>
        <v>0</v>
      </c>
      <c r="Z37" s="45">
        <f>40000*(A37-1)</f>
        <v>1360000</v>
      </c>
      <c r="AA37" s="46">
        <f>SUM(Z3:Z37)</f>
        <v>23800000</v>
      </c>
      <c r="AB37" s="47">
        <f>IF(Poziomy!$B$13=A37,AA37,0)</f>
        <v>0</v>
      </c>
      <c r="AC37" s="45">
        <f>AC36+20000</f>
        <v>555000</v>
      </c>
      <c r="AD37" s="46">
        <f>SUM(AC3:AC37)</f>
        <v>8200000</v>
      </c>
      <c r="AE37" s="47">
        <f>IF(Poziomy!$B$12=A37,AD37,0)</f>
        <v>0</v>
      </c>
      <c r="AF37" s="44">
        <f>ROUNDUP(((A37-3)/5),0)*20000+AF36</f>
        <v>2360000</v>
      </c>
      <c r="AG37" s="46">
        <f>SUM($AF$3:AF37)</f>
        <v>27817000</v>
      </c>
      <c r="AH37" s="47">
        <f>IF(Poziomy!$B$10=A37,AG37,0)</f>
        <v>0</v>
      </c>
      <c r="AI37" s="44">
        <f>ROUNDUP(((A37-3)/5),0)*20000+AI36</f>
        <v>2380000</v>
      </c>
      <c r="AJ37" s="46">
        <f>SUM($AI$3:AI37)</f>
        <v>28437000</v>
      </c>
      <c r="AK37" s="47">
        <f>IF(Poziomy!$B$11=A37,AJ37,0)</f>
        <v>0</v>
      </c>
    </row>
    <row r="38" spans="1:37" ht="12.75">
      <c r="A38">
        <v>36</v>
      </c>
      <c r="B38" s="48">
        <f>B37+A38*5000</f>
        <v>2380000</v>
      </c>
      <c r="C38" s="46">
        <f>SUM(B3:B38)</f>
        <v>21560500</v>
      </c>
      <c r="D38" s="46">
        <f>IF(Poziomy!$B$2=A38,C38,0)</f>
        <v>0</v>
      </c>
      <c r="E38" s="48">
        <f>E37+A38*4000</f>
        <v>1924000</v>
      </c>
      <c r="F38" s="46">
        <f>SUM(E3:E38)</f>
        <v>16981000</v>
      </c>
      <c r="G38" s="47">
        <f>IF(Poziomy!$B$3=A38,F38,0)</f>
        <v>0</v>
      </c>
      <c r="H38" s="48">
        <f>H37+A38*7500</f>
        <v>3670000</v>
      </c>
      <c r="I38" s="46">
        <f>SUM(H3:H38)</f>
        <v>32322500</v>
      </c>
      <c r="J38" s="47">
        <f>IF(Poziomy!$B$4=A38,I38,0)</f>
        <v>0</v>
      </c>
      <c r="K38" s="48">
        <f>K37+A38*7500</f>
        <v>3670000</v>
      </c>
      <c r="L38" s="46">
        <f>SUM(K3:K38)</f>
        <v>32371000</v>
      </c>
      <c r="M38" s="47">
        <f>IF(Poziomy!$B$5=A38,L38,0)</f>
        <v>0</v>
      </c>
      <c r="N38" s="48">
        <f>N37+(A38-16)*20000</f>
        <v>5000000</v>
      </c>
      <c r="O38" s="46">
        <f>SUM(N3:N38)</f>
        <v>47976000</v>
      </c>
      <c r="P38" s="47">
        <f>IF(Poziomy!$B$6=A38,O38,0)</f>
        <v>0</v>
      </c>
      <c r="Q38" s="45">
        <f>ROUNDUP(Q37*1.2,1)</f>
        <v>49222390.7</v>
      </c>
      <c r="R38" s="46">
        <f>SUM(Q3:Q38)</f>
        <v>294884337.6</v>
      </c>
      <c r="S38" s="47">
        <f>IF(Poziomy!$B$7=A38,R38,0)</f>
        <v>0</v>
      </c>
      <c r="T38" s="45">
        <f>ROUNDUP(T37*1.2,1)</f>
        <v>49222390.7</v>
      </c>
      <c r="U38" s="46">
        <f>SUM(T3:T38)</f>
        <v>294884337.6</v>
      </c>
      <c r="V38" s="47">
        <f>IF(Poziomy!$B$8=A38,U38,0)</f>
        <v>0</v>
      </c>
      <c r="W38" s="48">
        <f>W37+A38*50000</f>
        <v>33260000</v>
      </c>
      <c r="X38" s="46">
        <f>SUM(W3:W38)</f>
        <v>420360000</v>
      </c>
      <c r="Y38" s="47">
        <f>IF(Poziomy!$B$9=A38,X38,0)</f>
        <v>0</v>
      </c>
      <c r="Z38" s="45">
        <f>40000*(A38-1)</f>
        <v>1400000</v>
      </c>
      <c r="AA38" s="46">
        <f>SUM(Z3:Z38)</f>
        <v>25200000</v>
      </c>
      <c r="AB38" s="47">
        <f>IF(Poziomy!$B$13=A38,AA38,0)</f>
        <v>0</v>
      </c>
      <c r="AC38" s="45">
        <f>AC37+20000</f>
        <v>575000</v>
      </c>
      <c r="AD38" s="46">
        <f>SUM(AC3:AC38)</f>
        <v>8775000</v>
      </c>
      <c r="AE38" s="47">
        <f>IF(Poziomy!$B$12=A38,AD38,0)</f>
        <v>0</v>
      </c>
      <c r="AF38" s="44">
        <f>ROUNDUP(((A38-3)/5),0)*20000+AF37</f>
        <v>2500000</v>
      </c>
      <c r="AG38" s="46">
        <f>SUM($AF$3:AF38)</f>
        <v>30317000</v>
      </c>
      <c r="AH38" s="47">
        <f>IF(Poziomy!$B$10=A38,AG38,0)</f>
        <v>0</v>
      </c>
      <c r="AI38" s="44">
        <f>ROUNDUP(((A38-3)/5),0)*20000+AI37</f>
        <v>2520000</v>
      </c>
      <c r="AJ38" s="46">
        <f>SUM($AI$3:AI38)</f>
        <v>30957000</v>
      </c>
      <c r="AK38" s="47">
        <f>IF(Poziomy!$B$11=A38,AJ38,0)</f>
        <v>0</v>
      </c>
    </row>
    <row r="39" spans="1:37" ht="12.75">
      <c r="A39">
        <v>37</v>
      </c>
      <c r="B39" s="48">
        <f>B38+A39*5000</f>
        <v>2565000</v>
      </c>
      <c r="C39" s="46">
        <f>SUM(B3:B39)</f>
        <v>24125500</v>
      </c>
      <c r="D39" s="46">
        <f>IF(Poziomy!$B$2=A39,C39,0)</f>
        <v>0</v>
      </c>
      <c r="E39" s="48">
        <f>E38+A39*4000</f>
        <v>2072000</v>
      </c>
      <c r="F39" s="46">
        <f>SUM(E3:E39)</f>
        <v>19053000</v>
      </c>
      <c r="G39" s="47">
        <f>IF(Poziomy!$B$3=A39,F39,0)</f>
        <v>0</v>
      </c>
      <c r="H39" s="48">
        <f>H38+A39*7500</f>
        <v>3947500</v>
      </c>
      <c r="I39" s="46">
        <f>SUM(H3:H39)</f>
        <v>36270000</v>
      </c>
      <c r="J39" s="47">
        <f>IF(Poziomy!$B$4=A39,I39,0)</f>
        <v>0</v>
      </c>
      <c r="K39" s="48">
        <f>K38+A39*7500</f>
        <v>3947500</v>
      </c>
      <c r="L39" s="46">
        <f>SUM(K3:K39)</f>
        <v>36318500</v>
      </c>
      <c r="M39" s="47">
        <f>IF(Poziomy!$B$5=A39,L39,0)</f>
        <v>0</v>
      </c>
      <c r="N39" s="48">
        <f>N38+(A39-16)*20000</f>
        <v>5420000</v>
      </c>
      <c r="O39" s="46">
        <f>SUM(N3:N39)</f>
        <v>53396000</v>
      </c>
      <c r="P39" s="47">
        <f>IF(Poziomy!$B$6=A39,O39,0)</f>
        <v>0</v>
      </c>
      <c r="Q39" s="45">
        <f>ROUNDUP(Q38*1.2,1)</f>
        <v>59066868.9</v>
      </c>
      <c r="R39" s="46">
        <f>SUM(Q3:Q39)</f>
        <v>353951206.5</v>
      </c>
      <c r="S39" s="47">
        <f>IF(Poziomy!$B$7=A39,R39,0)</f>
        <v>0</v>
      </c>
      <c r="T39" s="45">
        <f>ROUNDUP(T38*1.2,1)</f>
        <v>59066868.9</v>
      </c>
      <c r="U39" s="46">
        <f>SUM(T3:T39)</f>
        <v>353951206.5</v>
      </c>
      <c r="V39" s="47">
        <f>IF(Poziomy!$B$8=A39,U39,0)</f>
        <v>0</v>
      </c>
      <c r="W39" s="48">
        <f>W38+A39*50000</f>
        <v>35110000</v>
      </c>
      <c r="X39" s="46">
        <f>SUM(W3:W39)</f>
        <v>455470000</v>
      </c>
      <c r="Y39" s="47">
        <f>IF(Poziomy!$B$9=A39,X39,0)</f>
        <v>0</v>
      </c>
      <c r="Z39" s="45">
        <f>40000*(A39-1)</f>
        <v>1440000</v>
      </c>
      <c r="AA39" s="46">
        <f>SUM(Z3:Z39)</f>
        <v>26640000</v>
      </c>
      <c r="AB39" s="47">
        <f>IF(Poziomy!$B$13=A39,AA39,0)</f>
        <v>0</v>
      </c>
      <c r="AC39" s="45">
        <f>AC38+20000</f>
        <v>595000</v>
      </c>
      <c r="AD39" s="46">
        <f>SUM(AC3:AC39)</f>
        <v>9370000</v>
      </c>
      <c r="AE39" s="47">
        <f>IF(Poziomy!$B$12=A39,AD39,0)</f>
        <v>0</v>
      </c>
      <c r="AF39" s="44">
        <f>ROUNDUP(((A39-3)/5),0)*20000+AF38</f>
        <v>2640000</v>
      </c>
      <c r="AG39" s="46">
        <f>SUM($AF$3:AF39)</f>
        <v>32957000</v>
      </c>
      <c r="AH39" s="47">
        <f>IF(Poziomy!$B$10=A39,AG39,0)</f>
        <v>0</v>
      </c>
      <c r="AI39" s="44">
        <f>ROUNDUP(((A39-3)/5),0)*20000+AI38</f>
        <v>2660000</v>
      </c>
      <c r="AJ39" s="46">
        <f>SUM($AI$3:AI39)</f>
        <v>33617000</v>
      </c>
      <c r="AK39" s="47">
        <f>IF(Poziomy!$B$11=A39,AJ39,0)</f>
        <v>0</v>
      </c>
    </row>
    <row r="40" spans="1:37" ht="12.75">
      <c r="A40">
        <v>38</v>
      </c>
      <c r="B40" s="48">
        <f>B39+A40*5000</f>
        <v>2755000</v>
      </c>
      <c r="C40" s="46">
        <f>SUM(B3:B40)</f>
        <v>26880500</v>
      </c>
      <c r="D40" s="46">
        <f>IF(Poziomy!$B$2=A40,C40,0)</f>
        <v>0</v>
      </c>
      <c r="E40" s="48">
        <f>E39+A40*4000</f>
        <v>2224000</v>
      </c>
      <c r="F40" s="46">
        <f>SUM(E3:E40)</f>
        <v>21277000</v>
      </c>
      <c r="G40" s="47">
        <f>IF(Poziomy!$B$3=A40,F40,0)</f>
        <v>0</v>
      </c>
      <c r="H40" s="48">
        <f>H39+A40*7500</f>
        <v>4232500</v>
      </c>
      <c r="I40" s="46">
        <f>SUM(H3:H40)</f>
        <v>40502500</v>
      </c>
      <c r="J40" s="47">
        <f>IF(Poziomy!$B$4=A40,I40,0)</f>
        <v>0</v>
      </c>
      <c r="K40" s="48">
        <f>K39+A40*7500</f>
        <v>4232500</v>
      </c>
      <c r="L40" s="46">
        <f>SUM(K3:K40)</f>
        <v>40551000</v>
      </c>
      <c r="M40" s="47">
        <f>IF(Poziomy!$B$5=A40,L40,0)</f>
        <v>0</v>
      </c>
      <c r="N40" s="48">
        <f>N39+(A40-16)*20000</f>
        <v>5860000</v>
      </c>
      <c r="O40" s="46">
        <f>SUM(N3:N40)</f>
        <v>59256000</v>
      </c>
      <c r="P40" s="47">
        <f>IF(Poziomy!$B$6=A40,O40,0)</f>
        <v>0</v>
      </c>
      <c r="Q40" s="45">
        <f>ROUNDUP(Q39*1.2,1)</f>
        <v>70880242.7</v>
      </c>
      <c r="R40" s="46">
        <f>SUM(Q3:Q40)</f>
        <v>424831449.2</v>
      </c>
      <c r="S40" s="47">
        <f>IF(Poziomy!$B$7=A40,R40,0)</f>
        <v>0</v>
      </c>
      <c r="T40" s="45">
        <f>ROUNDUP(T39*1.2,1)</f>
        <v>70880242.7</v>
      </c>
      <c r="U40" s="46">
        <f>SUM(T3:T40)</f>
        <v>424831449.2</v>
      </c>
      <c r="V40" s="47">
        <f>IF(Poziomy!$B$8=A40,U40,0)</f>
        <v>0</v>
      </c>
      <c r="W40" s="48">
        <f>W39+A40*50000</f>
        <v>37010000</v>
      </c>
      <c r="X40" s="46">
        <f>SUM(W3:W40)</f>
        <v>492480000</v>
      </c>
      <c r="Y40" s="47">
        <f>IF(Poziomy!$B$9=A40,X40,0)</f>
        <v>0</v>
      </c>
      <c r="Z40" s="45">
        <f>40000*(A40-1)</f>
        <v>1480000</v>
      </c>
      <c r="AA40" s="46">
        <f>SUM(Z3:Z40)</f>
        <v>28120000</v>
      </c>
      <c r="AB40" s="47">
        <f>IF(Poziomy!$B$13=A40,AA40,0)</f>
        <v>0</v>
      </c>
      <c r="AC40" s="45">
        <f>AC39+20000</f>
        <v>615000</v>
      </c>
      <c r="AD40" s="46">
        <f>SUM(AC3:AC40)</f>
        <v>9985000</v>
      </c>
      <c r="AE40" s="47">
        <f>IF(Poziomy!$B$12=A40,AD40,0)</f>
        <v>0</v>
      </c>
      <c r="AF40" s="44">
        <f>ROUNDUP(((A40-3)/5),0)*20000+AF39</f>
        <v>2780000</v>
      </c>
      <c r="AG40" s="46">
        <f>SUM($AF$3:AF40)</f>
        <v>35737000</v>
      </c>
      <c r="AH40" s="47">
        <f>IF(Poziomy!$B$10=A40,AG40,0)</f>
        <v>0</v>
      </c>
      <c r="AI40" s="44">
        <f>ROUNDUP(((A40-3)/5),0)*20000+AI39</f>
        <v>2800000</v>
      </c>
      <c r="AJ40" s="46">
        <f>SUM($AI$3:AI40)</f>
        <v>36417000</v>
      </c>
      <c r="AK40" s="47">
        <f>IF(Poziomy!$B$11=A40,AJ40,0)</f>
        <v>0</v>
      </c>
    </row>
    <row r="41" spans="1:37" ht="12.75">
      <c r="A41">
        <v>39</v>
      </c>
      <c r="B41" s="48">
        <f>B40+A41*5000</f>
        <v>2950000</v>
      </c>
      <c r="C41" s="46">
        <f>SUM(B3:B41)</f>
        <v>29830500</v>
      </c>
      <c r="D41" s="46">
        <f>IF(Poziomy!$B$2=A41,C41,0)</f>
        <v>0</v>
      </c>
      <c r="E41" s="48">
        <f>E40+A41*4000</f>
        <v>2380000</v>
      </c>
      <c r="F41" s="46">
        <f>SUM(E3:E41)</f>
        <v>23657000</v>
      </c>
      <c r="G41" s="47">
        <f>IF(Poziomy!$B$3=A41,F41,0)</f>
        <v>0</v>
      </c>
      <c r="H41" s="48">
        <f>H40+A41*7500</f>
        <v>4525000</v>
      </c>
      <c r="I41" s="46">
        <f>SUM(H3:H41)</f>
        <v>45027500</v>
      </c>
      <c r="J41" s="47">
        <f>IF(Poziomy!$B$4=A41,I41,0)</f>
        <v>0</v>
      </c>
      <c r="K41" s="48">
        <f>K40+A41*7500</f>
        <v>4525000</v>
      </c>
      <c r="L41" s="46">
        <f>SUM(K3:K41)</f>
        <v>45076000</v>
      </c>
      <c r="M41" s="47">
        <f>IF(Poziomy!$B$5=A41,L41,0)</f>
        <v>0</v>
      </c>
      <c r="N41" s="48">
        <f>N40+(A41-16)*20000</f>
        <v>6320000</v>
      </c>
      <c r="O41" s="46">
        <f>SUM(N3:N41)</f>
        <v>65576000</v>
      </c>
      <c r="P41" s="47">
        <f>IF(Poziomy!$B$6=A41,O41,0)</f>
        <v>0</v>
      </c>
      <c r="Q41" s="45">
        <f>ROUNDUP(Q40*1.2,1)</f>
        <v>85056291.3</v>
      </c>
      <c r="R41" s="46">
        <f>SUM(Q3:Q41)</f>
        <v>509887740.5</v>
      </c>
      <c r="S41" s="47">
        <f>IF(Poziomy!$B$7=A41,R41,0)</f>
        <v>0</v>
      </c>
      <c r="T41" s="45">
        <f>ROUNDUP(T40*1.2,1)</f>
        <v>85056291.3</v>
      </c>
      <c r="U41" s="46">
        <f>SUM(T3:T41)</f>
        <v>509887740.5</v>
      </c>
      <c r="V41" s="47">
        <f>IF(Poziomy!$B$8=A41,U41,0)</f>
        <v>0</v>
      </c>
      <c r="W41" s="48">
        <f>W40+A41*50000</f>
        <v>38960000</v>
      </c>
      <c r="X41" s="46">
        <f>SUM(W3:W41)</f>
        <v>531440000</v>
      </c>
      <c r="Y41" s="47">
        <f>IF(Poziomy!$B$9=A41,X41,0)</f>
        <v>0</v>
      </c>
      <c r="Z41" s="45">
        <f>40000*(A41-1)</f>
        <v>1520000</v>
      </c>
      <c r="AA41" s="46">
        <f>SUM(Z3:Z41)</f>
        <v>29640000</v>
      </c>
      <c r="AB41" s="47">
        <f>IF(Poziomy!$B$13=A41,AA41,0)</f>
        <v>0</v>
      </c>
      <c r="AC41" s="45">
        <f>AC40+20000</f>
        <v>635000</v>
      </c>
      <c r="AD41" s="46">
        <f>SUM(AC3:AC41)</f>
        <v>10620000</v>
      </c>
      <c r="AE41" s="47">
        <f>IF(Poziomy!$B$12=A41,AD41,0)</f>
        <v>0</v>
      </c>
      <c r="AF41" s="44">
        <f>ROUNDUP(((A41-3)/5),0)*20000+AF40</f>
        <v>2940000</v>
      </c>
      <c r="AG41" s="46">
        <f>SUM($AF$3:AF41)</f>
        <v>38677000</v>
      </c>
      <c r="AH41" s="47">
        <f>IF(Poziomy!$B$10=A41,AG41,0)</f>
        <v>0</v>
      </c>
      <c r="AI41" s="44">
        <f>ROUNDUP(((A41-3)/5),0)*20000+AI40</f>
        <v>2960000</v>
      </c>
      <c r="AJ41" s="46">
        <f>SUM($AI$3:AI41)</f>
        <v>39377000</v>
      </c>
      <c r="AK41" s="47">
        <f>IF(Poziomy!$B$11=A41,AJ41,0)</f>
        <v>0</v>
      </c>
    </row>
    <row r="42" spans="1:37" ht="12.75">
      <c r="A42">
        <v>40</v>
      </c>
      <c r="B42" s="48">
        <f>B41+A42*5000</f>
        <v>3150000</v>
      </c>
      <c r="C42" s="46">
        <f>SUM(B3:B42)</f>
        <v>32980500</v>
      </c>
      <c r="D42" s="46">
        <f>IF(Poziomy!$B$2=A42,C42,0)</f>
        <v>0</v>
      </c>
      <c r="E42" s="48">
        <f>E41+A42*4000</f>
        <v>2540000</v>
      </c>
      <c r="F42" s="46">
        <f>SUM(E3:E42)</f>
        <v>26197000</v>
      </c>
      <c r="G42" s="47">
        <f>IF(Poziomy!$B$3=A42,F42,0)</f>
        <v>0</v>
      </c>
      <c r="H42" s="48">
        <f>H41+A42*7500</f>
        <v>4825000</v>
      </c>
      <c r="I42" s="46">
        <f>SUM(H3:H42)</f>
        <v>49852500</v>
      </c>
      <c r="J42" s="47">
        <f>IF(Poziomy!$B$4=A42,I42,0)</f>
        <v>0</v>
      </c>
      <c r="K42" s="48">
        <f>K41+A42*7500</f>
        <v>4825000</v>
      </c>
      <c r="L42" s="46">
        <f>SUM(K3:K42)</f>
        <v>49901000</v>
      </c>
      <c r="M42" s="47">
        <f>IF(Poziomy!$B$5=A42,L42,0)</f>
        <v>0</v>
      </c>
      <c r="N42" s="48">
        <f>N41+(A42-16)*20000</f>
        <v>6800000</v>
      </c>
      <c r="O42" s="46">
        <f>SUM(N3:N42)</f>
        <v>72376000</v>
      </c>
      <c r="P42" s="47">
        <f>IF(Poziomy!$B$6=A42,O42,0)</f>
        <v>0</v>
      </c>
      <c r="Q42" s="45">
        <f>ROUNDUP(Q41*1.2,1)</f>
        <v>102067549.6</v>
      </c>
      <c r="R42" s="46">
        <f>SUM(Q3:Q42)</f>
        <v>611955290.1</v>
      </c>
      <c r="S42" s="47">
        <f>IF(Poziomy!$B$7=A42,R42,0)</f>
        <v>0</v>
      </c>
      <c r="T42" s="45">
        <f>ROUNDUP(T41*1.2,1)</f>
        <v>102067549.6</v>
      </c>
      <c r="U42" s="46">
        <f>SUM(T3:T42)</f>
        <v>611955290.1</v>
      </c>
      <c r="V42" s="47">
        <f>IF(Poziomy!$B$8=A42,U42,0)</f>
        <v>0</v>
      </c>
      <c r="W42" s="48">
        <f>W41+A42*50000</f>
        <v>40960000</v>
      </c>
      <c r="X42" s="46">
        <f>SUM(W3:W42)</f>
        <v>572400000</v>
      </c>
      <c r="Y42" s="47">
        <f>IF(Poziomy!$B$9=A42,X42,0)</f>
        <v>0</v>
      </c>
      <c r="Z42" s="45">
        <f>40000*(A42-1)</f>
        <v>1560000</v>
      </c>
      <c r="AA42" s="46">
        <f>SUM(Z3:Z42)</f>
        <v>31200000</v>
      </c>
      <c r="AB42" s="47">
        <f>IF(Poziomy!$B$13=A42,AA42,0)</f>
        <v>0</v>
      </c>
      <c r="AC42" s="45">
        <f>AC41+20000</f>
        <v>655000</v>
      </c>
      <c r="AD42" s="46">
        <f>SUM(AC3:AC42)</f>
        <v>11275000</v>
      </c>
      <c r="AE42" s="47">
        <f>IF(Poziomy!$B$12=A42,AD42,0)</f>
        <v>0</v>
      </c>
      <c r="AF42" s="44">
        <f>ROUNDUP(((A42-3)/5),0)*20000+AF41</f>
        <v>3100000</v>
      </c>
      <c r="AG42" s="46">
        <f>SUM($AF$3:AF42)</f>
        <v>41777000</v>
      </c>
      <c r="AH42" s="47">
        <f>IF(Poziomy!$B$10=A42,AG42,0)</f>
        <v>0</v>
      </c>
      <c r="AI42" s="44">
        <f>ROUNDUP(((A42-3)/5),0)*20000+AI41</f>
        <v>3120000</v>
      </c>
      <c r="AJ42" s="46">
        <f>SUM($AI$3:AI42)</f>
        <v>42497000</v>
      </c>
      <c r="AK42" s="47">
        <f>IF(Poziomy!$B$11=A42,AJ42,0)</f>
        <v>0</v>
      </c>
    </row>
    <row r="43" spans="1:37" ht="12.75">
      <c r="A43">
        <v>41</v>
      </c>
      <c r="B43" s="48">
        <f>B42+A43*5000</f>
        <v>3355000</v>
      </c>
      <c r="C43" s="46">
        <f>SUM(B3:B43)</f>
        <v>36335500</v>
      </c>
      <c r="D43" s="46">
        <f>IF(Poziomy!$B$2=A43,C43,0)</f>
        <v>0</v>
      </c>
      <c r="E43" s="48">
        <f>E42+A43*4000</f>
        <v>2704000</v>
      </c>
      <c r="F43" s="46">
        <f>SUM(E3:E43)</f>
        <v>28901000</v>
      </c>
      <c r="G43" s="47">
        <f>IF(Poziomy!$B$3=A43,F43,0)</f>
        <v>0</v>
      </c>
      <c r="H43" s="48">
        <f>H42+A43*7500</f>
        <v>5132500</v>
      </c>
      <c r="I43" s="46">
        <f>SUM(H3:H43)</f>
        <v>54985000</v>
      </c>
      <c r="J43" s="47">
        <f>IF(Poziomy!$B$4=A43,I43,0)</f>
        <v>0</v>
      </c>
      <c r="K43" s="48">
        <f>K42+A43*7500</f>
        <v>5132500</v>
      </c>
      <c r="L43" s="46">
        <f>SUM(K3:K43)</f>
        <v>55033500</v>
      </c>
      <c r="M43" s="47">
        <f>IF(Poziomy!$B$5=A43,L43,0)</f>
        <v>0</v>
      </c>
      <c r="N43" s="48">
        <f>N42+(A43-16)*20000</f>
        <v>7300000</v>
      </c>
      <c r="O43" s="46">
        <f>SUM(N3:N43)</f>
        <v>79676000</v>
      </c>
      <c r="P43" s="47">
        <f>IF(Poziomy!$B$6=A43,O43,0)</f>
        <v>0</v>
      </c>
      <c r="Q43" s="45">
        <f>ROUNDUP(Q42*1.2,1)</f>
        <v>122481059.6</v>
      </c>
      <c r="R43" s="46">
        <f>SUM(Q3:Q43)</f>
        <v>734436349.7</v>
      </c>
      <c r="S43" s="47">
        <f>IF(Poziomy!$B$7=A43,R43,0)</f>
        <v>0</v>
      </c>
      <c r="T43" s="45">
        <f>ROUNDUP(T42*1.2,1)</f>
        <v>122481059.6</v>
      </c>
      <c r="U43" s="46">
        <f>SUM(T3:T43)</f>
        <v>734436349.7</v>
      </c>
      <c r="V43" s="47">
        <f>IF(Poziomy!$B$8=A43,U43,0)</f>
        <v>0</v>
      </c>
      <c r="W43" s="48">
        <f>W42+A43*50000</f>
        <v>43010000</v>
      </c>
      <c r="X43" s="46">
        <f>SUM(W3:W43)</f>
        <v>615410000</v>
      </c>
      <c r="Y43" s="47">
        <f>IF(Poziomy!$B$9=A43,X43,0)</f>
        <v>0</v>
      </c>
      <c r="Z43" s="45">
        <f>40000*(A43-1)</f>
        <v>1600000</v>
      </c>
      <c r="AA43" s="46">
        <f>SUM(Z3:Z43)</f>
        <v>32800000</v>
      </c>
      <c r="AB43" s="47">
        <f>IF(Poziomy!$B$13=A43,AA43,0)</f>
        <v>0</v>
      </c>
      <c r="AC43" s="45">
        <f>AC42+20000</f>
        <v>675000</v>
      </c>
      <c r="AD43" s="46">
        <f>SUM(AC3:AC43)</f>
        <v>11950000</v>
      </c>
      <c r="AE43" s="47">
        <f>IF(Poziomy!$B$12=A43,AD43,0)</f>
        <v>0</v>
      </c>
      <c r="AF43" s="44">
        <f>ROUNDUP(((A43-3)/5),0)*20000+AF42</f>
        <v>3260000</v>
      </c>
      <c r="AG43" s="46">
        <f>SUM($AF$3:AF43)</f>
        <v>45037000</v>
      </c>
      <c r="AH43" s="47">
        <f>IF(Poziomy!$B$10=A43,AG43,0)</f>
        <v>0</v>
      </c>
      <c r="AI43" s="44">
        <f>ROUNDUP(((A43-3)/5),0)*20000+AI42</f>
        <v>3280000</v>
      </c>
      <c r="AJ43" s="46">
        <f>SUM($AI$3:AI43)</f>
        <v>45777000</v>
      </c>
      <c r="AK43" s="47">
        <f>IF(Poziomy!$B$11=A43,AJ43,0)</f>
        <v>0</v>
      </c>
    </row>
    <row r="44" spans="1:37" ht="12.75">
      <c r="A44">
        <v>42</v>
      </c>
      <c r="B44" s="48">
        <f>B43+A44*5000</f>
        <v>3565000</v>
      </c>
      <c r="C44" s="46">
        <f>SUM(B3:B44)</f>
        <v>39900500</v>
      </c>
      <c r="D44" s="46">
        <f>IF(Poziomy!$B$2=A44,C44,0)</f>
        <v>0</v>
      </c>
      <c r="E44" s="48">
        <f>E43+A44*4000</f>
        <v>2872000</v>
      </c>
      <c r="F44" s="46">
        <f>SUM(E3:E44)</f>
        <v>31773000</v>
      </c>
      <c r="G44" s="47">
        <f>IF(Poziomy!$B$3=A44,F44,0)</f>
        <v>0</v>
      </c>
      <c r="H44" s="48">
        <f>H43+A44*7500</f>
        <v>5447500</v>
      </c>
      <c r="I44" s="46">
        <f>SUM(H3:H44)</f>
        <v>60432500</v>
      </c>
      <c r="J44" s="47">
        <f>IF(Poziomy!$B$4=A44,I44,0)</f>
        <v>0</v>
      </c>
      <c r="K44" s="48">
        <f>K43+A44*7500</f>
        <v>5447500</v>
      </c>
      <c r="L44" s="46">
        <f>SUM(K3:K44)</f>
        <v>60481000</v>
      </c>
      <c r="M44" s="47">
        <f>IF(Poziomy!$B$5=A44,L44,0)</f>
        <v>0</v>
      </c>
      <c r="N44" s="48">
        <f>N43+(A44-16)*20000</f>
        <v>7820000</v>
      </c>
      <c r="O44" s="46">
        <f>SUM(N3:N44)</f>
        <v>87496000</v>
      </c>
      <c r="P44" s="47">
        <f>IF(Poziomy!$B$6=A44,O44,0)</f>
        <v>0</v>
      </c>
      <c r="Q44" s="45">
        <f>ROUNDUP(Q43*1.2,1)</f>
        <v>146977271.6</v>
      </c>
      <c r="R44" s="46">
        <f>SUM(Q3:Q44)</f>
        <v>881413621.3000001</v>
      </c>
      <c r="S44" s="47">
        <f>IF(Poziomy!$B$7=A44,R44,0)</f>
        <v>0</v>
      </c>
      <c r="T44" s="45">
        <f>ROUNDUP(T43*1.2,1)</f>
        <v>146977271.6</v>
      </c>
      <c r="U44" s="46">
        <f>SUM(T3:T44)</f>
        <v>881413621.3000001</v>
      </c>
      <c r="V44" s="47">
        <f>IF(Poziomy!$B$8=A44,U44,0)</f>
        <v>0</v>
      </c>
      <c r="W44" s="48">
        <f>W43+A44*50000</f>
        <v>45110000</v>
      </c>
      <c r="X44" s="46">
        <f>SUM(W3:W44)</f>
        <v>660520000</v>
      </c>
      <c r="Y44" s="47">
        <f>IF(Poziomy!$B$9=A44,X44,0)</f>
        <v>0</v>
      </c>
      <c r="Z44" s="45">
        <f>40000*(A44-1)</f>
        <v>1640000</v>
      </c>
      <c r="AA44" s="46">
        <f>SUM(Z3:Z44)</f>
        <v>34440000</v>
      </c>
      <c r="AB44" s="47">
        <f>IF(Poziomy!$B$13=A44,AA44,0)</f>
        <v>0</v>
      </c>
      <c r="AC44" s="45">
        <f>AC43+20000</f>
        <v>695000</v>
      </c>
      <c r="AD44" s="46">
        <f>SUM(AC3:AC44)</f>
        <v>12645000</v>
      </c>
      <c r="AE44" s="47">
        <f>IF(Poziomy!$B$12=A44,AD44,0)</f>
        <v>0</v>
      </c>
      <c r="AF44" s="44">
        <f>ROUNDUP(((A44-3)/5),0)*20000+AF43</f>
        <v>3420000</v>
      </c>
      <c r="AG44" s="46">
        <f>SUM($AF$3:AF44)</f>
        <v>48457000</v>
      </c>
      <c r="AH44" s="47">
        <f>IF(Poziomy!$B$10=A44,AG44,0)</f>
        <v>0</v>
      </c>
      <c r="AI44" s="44">
        <f>ROUNDUP(((A44-3)/5),0)*20000+AI43</f>
        <v>3440000</v>
      </c>
      <c r="AJ44" s="46">
        <f>SUM($AI$3:AI44)</f>
        <v>49217000</v>
      </c>
      <c r="AK44" s="47">
        <f>IF(Poziomy!$B$11=A44,AJ44,0)</f>
        <v>0</v>
      </c>
    </row>
    <row r="45" spans="1:37" ht="12.75">
      <c r="A45">
        <v>43</v>
      </c>
      <c r="B45" s="48">
        <f>B44+A45*5000</f>
        <v>3780000</v>
      </c>
      <c r="C45" s="46">
        <f>SUM(B3:B45)</f>
        <v>43680500</v>
      </c>
      <c r="D45" s="46">
        <f>IF(Poziomy!$B$2=A45,C45,0)</f>
        <v>0</v>
      </c>
      <c r="E45" s="48">
        <f>E44+A45*4000</f>
        <v>3044000</v>
      </c>
      <c r="F45" s="46">
        <f>SUM(E3:E45)</f>
        <v>34817000</v>
      </c>
      <c r="G45" s="47">
        <f>IF(Poziomy!$B$3=A45,F45,0)</f>
        <v>0</v>
      </c>
      <c r="H45" s="48">
        <f>H44+A45*7500</f>
        <v>5770000</v>
      </c>
      <c r="I45" s="46">
        <f>SUM(H3:H45)</f>
        <v>66202500</v>
      </c>
      <c r="J45" s="47">
        <f>IF(Poziomy!$B$4=A45,I45,0)</f>
        <v>0</v>
      </c>
      <c r="K45" s="48">
        <f>K44+A45*7500</f>
        <v>5770000</v>
      </c>
      <c r="L45" s="46">
        <f>SUM(K3:K45)</f>
        <v>66251000</v>
      </c>
      <c r="M45" s="47">
        <f>IF(Poziomy!$B$5=A45,L45,0)</f>
        <v>0</v>
      </c>
      <c r="N45" s="48">
        <f>N44+(A45-16)*20000</f>
        <v>8360000</v>
      </c>
      <c r="O45" s="46">
        <f>SUM(N3:N45)</f>
        <v>95856000</v>
      </c>
      <c r="P45" s="47">
        <f>IF(Poziomy!$B$6=A45,O45,0)</f>
        <v>0</v>
      </c>
      <c r="Q45" s="45">
        <f>ROUNDUP(Q44*1.2,1)</f>
        <v>176372726</v>
      </c>
      <c r="R45" s="46">
        <f>SUM(Q3:Q45)</f>
        <v>1057786347.3000001</v>
      </c>
      <c r="S45" s="47">
        <f>IF(Poziomy!$B$7=A45,R45,0)</f>
        <v>0</v>
      </c>
      <c r="T45" s="45">
        <f>ROUNDUP(T44*1.2,1)</f>
        <v>176372726</v>
      </c>
      <c r="U45" s="46">
        <f>SUM(T3:T45)</f>
        <v>1057786347.3000001</v>
      </c>
      <c r="V45" s="47">
        <f>IF(Poziomy!$B$8=A45,U45,0)</f>
        <v>0</v>
      </c>
      <c r="W45" s="48">
        <f>W44+A45*50000</f>
        <v>47260000</v>
      </c>
      <c r="X45" s="46">
        <f>SUM(W3:W45)</f>
        <v>707780000</v>
      </c>
      <c r="Y45" s="47">
        <f>IF(Poziomy!$B$9=A45,X45,0)</f>
        <v>0</v>
      </c>
      <c r="Z45" s="45">
        <f>40000*(A45-1)</f>
        <v>1680000</v>
      </c>
      <c r="AA45" s="46">
        <f>SUM(Z3:Z45)</f>
        <v>36120000</v>
      </c>
      <c r="AB45" s="47">
        <f>IF(Poziomy!$B$13=A45,AA45,0)</f>
        <v>0</v>
      </c>
      <c r="AC45" s="45">
        <f>AC44+20000</f>
        <v>715000</v>
      </c>
      <c r="AD45" s="46">
        <f>SUM(AC3:AC45)</f>
        <v>13360000</v>
      </c>
      <c r="AE45" s="47">
        <f>IF(Poziomy!$B$12=A45,AD45,0)</f>
        <v>0</v>
      </c>
      <c r="AF45" s="44">
        <f>ROUNDUP(((A45-3)/5),0)*20000+AF44</f>
        <v>3580000</v>
      </c>
      <c r="AG45" s="46">
        <f>SUM($AF$3:AF45)</f>
        <v>52037000</v>
      </c>
      <c r="AH45" s="47">
        <f>IF(Poziomy!$B$10=A45,AG45,0)</f>
        <v>0</v>
      </c>
      <c r="AI45" s="44">
        <f>ROUNDUP(((A45-3)/5),0)*20000+AI44</f>
        <v>3600000</v>
      </c>
      <c r="AJ45" s="46">
        <f>SUM($AI$3:AI45)</f>
        <v>52817000</v>
      </c>
      <c r="AK45" s="47">
        <f>IF(Poziomy!$B$11=A45,AJ45,0)</f>
        <v>0</v>
      </c>
    </row>
    <row r="46" spans="1:37" ht="12.75">
      <c r="A46">
        <v>44</v>
      </c>
      <c r="B46" s="48">
        <f>B45+A46*5000</f>
        <v>4000000</v>
      </c>
      <c r="C46" s="46">
        <f>SUM(B3:B46)</f>
        <v>47680500</v>
      </c>
      <c r="D46" s="46">
        <f>IF(Poziomy!$B$2=A46,C46,0)</f>
        <v>0</v>
      </c>
      <c r="E46" s="48">
        <f>E45+A46*4000</f>
        <v>3220000</v>
      </c>
      <c r="F46" s="46">
        <f>SUM(E3:E46)</f>
        <v>38037000</v>
      </c>
      <c r="G46" s="47">
        <f>IF(Poziomy!$B$3=A46,F46,0)</f>
        <v>0</v>
      </c>
      <c r="H46" s="48">
        <f>H45+A46*7500</f>
        <v>6100000</v>
      </c>
      <c r="I46" s="46">
        <f>SUM(H3:H46)</f>
        <v>72302500</v>
      </c>
      <c r="J46" s="47">
        <f>IF(Poziomy!$B$4=A46,I46,0)</f>
        <v>0</v>
      </c>
      <c r="K46" s="48">
        <f>K45+A46*7500</f>
        <v>6100000</v>
      </c>
      <c r="L46" s="46">
        <f>SUM(K3:K46)</f>
        <v>72351000</v>
      </c>
      <c r="M46" s="47">
        <f>IF(Poziomy!$B$5=A46,L46,0)</f>
        <v>0</v>
      </c>
      <c r="N46" s="48">
        <f>N45+(A46-16)*20000</f>
        <v>8920000</v>
      </c>
      <c r="O46" s="46">
        <f>SUM(N3:N46)</f>
        <v>104776000</v>
      </c>
      <c r="P46" s="47">
        <f>IF(Poziomy!$B$6=A46,O46,0)</f>
        <v>0</v>
      </c>
      <c r="Q46" s="45">
        <f>ROUNDUP(Q45*1.2,1)</f>
        <v>211647271.2</v>
      </c>
      <c r="R46" s="46">
        <f>SUM(Q3:Q46)</f>
        <v>1269433618.5</v>
      </c>
      <c r="S46" s="47">
        <f>IF(Poziomy!$B$7=A46,R46,0)</f>
        <v>0</v>
      </c>
      <c r="T46" s="45">
        <f>ROUNDUP(T45*1.2,1)</f>
        <v>211647271.2</v>
      </c>
      <c r="U46" s="46">
        <f>SUM(T3:T46)</f>
        <v>1269433618.5</v>
      </c>
      <c r="V46" s="47">
        <f>IF(Poziomy!$B$8=A46,U46,0)</f>
        <v>0</v>
      </c>
      <c r="W46" s="48">
        <f>W45+A46*50000</f>
        <v>49460000</v>
      </c>
      <c r="X46" s="46">
        <f>SUM(W3:W46)</f>
        <v>757240000</v>
      </c>
      <c r="Y46" s="47">
        <f>IF(Poziomy!$B$9=A46,X46,0)</f>
        <v>0</v>
      </c>
      <c r="Z46" s="45">
        <f>40000*(A46-1)</f>
        <v>1720000</v>
      </c>
      <c r="AA46" s="46">
        <f>SUM(Z3:Z46)</f>
        <v>37840000</v>
      </c>
      <c r="AB46" s="47">
        <f>IF(Poziomy!$B$13=A46,AA46,0)</f>
        <v>0</v>
      </c>
      <c r="AC46" s="45">
        <f>AC45+20000</f>
        <v>735000</v>
      </c>
      <c r="AD46" s="46">
        <f>SUM(AC3:AC46)</f>
        <v>14095000</v>
      </c>
      <c r="AE46" s="47">
        <f>IF(Poziomy!$B$12=A46,AD46,0)</f>
        <v>0</v>
      </c>
      <c r="AF46" s="44">
        <f>ROUNDUP(((A46-3)/5),0)*20000+AF45</f>
        <v>3760000</v>
      </c>
      <c r="AG46" s="46">
        <f>SUM($AF$3:AF46)</f>
        <v>55797000</v>
      </c>
      <c r="AH46" s="47">
        <f>IF(Poziomy!$B$10=A46,AG46,0)</f>
        <v>0</v>
      </c>
      <c r="AI46" s="44">
        <f>ROUNDUP(((A46-3)/5),0)*20000+AI45</f>
        <v>3780000</v>
      </c>
      <c r="AJ46" s="46">
        <f>SUM($AI$3:AI46)</f>
        <v>56597000</v>
      </c>
      <c r="AK46" s="47">
        <f>IF(Poziomy!$B$11=A46,AJ46,0)</f>
        <v>0</v>
      </c>
    </row>
    <row r="47" spans="1:37" ht="12.75">
      <c r="A47">
        <v>45</v>
      </c>
      <c r="B47" s="48">
        <f>B46+A47*5000</f>
        <v>4225000</v>
      </c>
      <c r="C47" s="46">
        <f>SUM(B3:B47)</f>
        <v>51905500</v>
      </c>
      <c r="D47" s="46">
        <f>IF(Poziomy!$B$2=A47,C47,0)</f>
        <v>0</v>
      </c>
      <c r="E47" s="48">
        <f>E46+A47*4000</f>
        <v>3400000</v>
      </c>
      <c r="F47" s="46">
        <f>SUM(E3:E47)</f>
        <v>41437000</v>
      </c>
      <c r="G47" s="47">
        <f>IF(Poziomy!$B$3=A47,F47,0)</f>
        <v>0</v>
      </c>
      <c r="H47" s="48">
        <f>H46+A47*7500</f>
        <v>6437500</v>
      </c>
      <c r="I47" s="46">
        <f>SUM(H3:H47)</f>
        <v>78740000</v>
      </c>
      <c r="J47" s="47">
        <f>IF(Poziomy!$B$4=A47,I47,0)</f>
        <v>0</v>
      </c>
      <c r="K47" s="48">
        <f>K46+A47*7500</f>
        <v>6437500</v>
      </c>
      <c r="L47" s="46">
        <f>SUM(K3:K47)</f>
        <v>78788500</v>
      </c>
      <c r="M47" s="47">
        <f>IF(Poziomy!$B$5=A47,L47,0)</f>
        <v>0</v>
      </c>
      <c r="N47" s="48">
        <f>N46+(A47-16)*20000</f>
        <v>9500000</v>
      </c>
      <c r="O47" s="46">
        <f>SUM(N3:N47)</f>
        <v>114276000</v>
      </c>
      <c r="P47" s="47">
        <f>IF(Poziomy!$B$6=A47,O47,0)</f>
        <v>0</v>
      </c>
      <c r="Q47" s="45">
        <f>ROUNDUP(Q46*1.2,1)</f>
        <v>253976725.5</v>
      </c>
      <c r="R47" s="46">
        <f>SUM(Q3:Q47)</f>
        <v>1523410344</v>
      </c>
      <c r="S47" s="47">
        <f>IF(Poziomy!$B$7=A47,R47,0)</f>
        <v>0</v>
      </c>
      <c r="T47" s="45">
        <f>ROUNDUP(T46*1.2,1)</f>
        <v>253976725.5</v>
      </c>
      <c r="U47" s="46">
        <f>SUM(T3:T47)</f>
        <v>1523410344</v>
      </c>
      <c r="V47" s="47">
        <f>IF(Poziomy!$B$8=A47,U47,0)</f>
        <v>0</v>
      </c>
      <c r="W47" s="48">
        <f>W46+A47*50000</f>
        <v>51710000</v>
      </c>
      <c r="X47" s="46">
        <f>SUM(W3:W47)</f>
        <v>808950000</v>
      </c>
      <c r="Y47" s="47">
        <f>IF(Poziomy!$B$9=A47,X47,0)</f>
        <v>0</v>
      </c>
      <c r="Z47" s="45">
        <f>40000*(A47-1)</f>
        <v>1760000</v>
      </c>
      <c r="AA47" s="46">
        <f>SUM(Z3:Z47)</f>
        <v>39600000</v>
      </c>
      <c r="AB47" s="47">
        <f>IF(Poziomy!$B$13=A47,AA47,0)</f>
        <v>0</v>
      </c>
      <c r="AC47" s="45">
        <f>AC46+20000</f>
        <v>755000</v>
      </c>
      <c r="AD47" s="46">
        <f>SUM(AC3:AC47)</f>
        <v>14850000</v>
      </c>
      <c r="AE47" s="47">
        <f>IF(Poziomy!$B$12=A47,AD47,0)</f>
        <v>0</v>
      </c>
      <c r="AF47" s="44">
        <f>ROUNDUP(((A47-3)/5),0)*20000+AF46</f>
        <v>3940000</v>
      </c>
      <c r="AG47" s="46">
        <f>SUM($AF$3:AF47)</f>
        <v>59737000</v>
      </c>
      <c r="AH47" s="47">
        <f>IF(Poziomy!$B$10=A47,AG47,0)</f>
        <v>0</v>
      </c>
      <c r="AI47" s="44">
        <f>ROUNDUP(((A47-3)/5),0)*20000+AI46</f>
        <v>3960000</v>
      </c>
      <c r="AJ47" s="46">
        <f>SUM($AI$3:AI47)</f>
        <v>60557000</v>
      </c>
      <c r="AK47" s="47">
        <f>IF(Poziomy!$B$11=A47,AJ47,0)</f>
        <v>0</v>
      </c>
    </row>
    <row r="48" spans="1:37" ht="12.75">
      <c r="A48">
        <v>46</v>
      </c>
      <c r="B48" s="48">
        <f>B47+A48*5000</f>
        <v>4455000</v>
      </c>
      <c r="C48" s="46">
        <f>SUM(B3:B48)</f>
        <v>56360500</v>
      </c>
      <c r="D48" s="46">
        <f>IF(Poziomy!$B$2=A48,C48,0)</f>
        <v>0</v>
      </c>
      <c r="E48" s="48">
        <f>E47+A48*4000</f>
        <v>3584000</v>
      </c>
      <c r="F48" s="46">
        <f>SUM(E3:E48)</f>
        <v>45021000</v>
      </c>
      <c r="G48" s="47">
        <f>IF(Poziomy!$B$3=A48,F48,0)</f>
        <v>0</v>
      </c>
      <c r="H48" s="48">
        <f>H47+A48*7500</f>
        <v>6782500</v>
      </c>
      <c r="I48" s="46">
        <f>SUM(H3:H48)</f>
        <v>85522500</v>
      </c>
      <c r="J48" s="47">
        <f>IF(Poziomy!$B$4=A48,I48,0)</f>
        <v>0</v>
      </c>
      <c r="K48" s="48">
        <f>K47+A48*7500</f>
        <v>6782500</v>
      </c>
      <c r="L48" s="46">
        <f>SUM(K3:K48)</f>
        <v>85571000</v>
      </c>
      <c r="M48" s="47">
        <f>IF(Poziomy!$B$5=A48,L48,0)</f>
        <v>0</v>
      </c>
      <c r="N48" s="48">
        <f>N47+(A48-16)*20000</f>
        <v>10100000</v>
      </c>
      <c r="O48" s="46">
        <f>SUM(N3:N48)</f>
        <v>124376000</v>
      </c>
      <c r="P48" s="47">
        <f>IF(Poziomy!$B$6=A48,O48,0)</f>
        <v>0</v>
      </c>
      <c r="Q48" s="45">
        <f>ROUNDUP(Q47*1.2,1)</f>
        <v>304772070.6</v>
      </c>
      <c r="R48" s="46">
        <f>SUM(Q3:Q48)</f>
        <v>1828182414.6</v>
      </c>
      <c r="S48" s="47">
        <f>IF(Poziomy!$B$7=A48,R48,0)</f>
        <v>0</v>
      </c>
      <c r="T48" s="45">
        <f>ROUNDUP(T47*1.2,1)</f>
        <v>304772070.6</v>
      </c>
      <c r="U48" s="46">
        <f>SUM(T3:T48)</f>
        <v>1828182414.6</v>
      </c>
      <c r="V48" s="47">
        <f>IF(Poziomy!$B$8=A48,U48,0)</f>
        <v>0</v>
      </c>
      <c r="W48" s="48">
        <f>W47+A48*50000</f>
        <v>54010000</v>
      </c>
      <c r="X48" s="46">
        <f>SUM(W3:W48)</f>
        <v>862960000</v>
      </c>
      <c r="Y48" s="47">
        <f>IF(Poziomy!$B$9=A48,X48,0)</f>
        <v>0</v>
      </c>
      <c r="Z48" s="45">
        <f>40000*(A48-1)</f>
        <v>1800000</v>
      </c>
      <c r="AA48" s="46">
        <f>SUM(Z3:Z48)</f>
        <v>41400000</v>
      </c>
      <c r="AB48" s="47">
        <f>IF(Poziomy!$B$13=A48,AA48,0)</f>
        <v>0</v>
      </c>
      <c r="AC48" s="45">
        <f>AC47+20000</f>
        <v>775000</v>
      </c>
      <c r="AD48" s="46">
        <f>SUM(AC3:AC48)</f>
        <v>15625000</v>
      </c>
      <c r="AE48" s="47">
        <f>IF(Poziomy!$B$12=A48,AD48,0)</f>
        <v>0</v>
      </c>
      <c r="AF48" s="44">
        <f>ROUNDUP(((A48-3)/5),0)*20000+AF47</f>
        <v>4120000</v>
      </c>
      <c r="AG48" s="46">
        <f>SUM($AF$3:AF48)</f>
        <v>63857000</v>
      </c>
      <c r="AH48" s="47">
        <f>IF(Poziomy!$B$10=A48,AG48,0)</f>
        <v>0</v>
      </c>
      <c r="AI48" s="44">
        <f>ROUNDUP(((A48-3)/5),0)*20000+AI47</f>
        <v>4140000</v>
      </c>
      <c r="AJ48" s="46">
        <f>SUM($AI$3:AI48)</f>
        <v>64697000</v>
      </c>
      <c r="AK48" s="47">
        <f>IF(Poziomy!$B$11=A48,AJ48,0)</f>
        <v>0</v>
      </c>
    </row>
    <row r="49" spans="1:37" ht="12.75">
      <c r="A49">
        <v>47</v>
      </c>
      <c r="B49" s="48">
        <f>B48+A49*5000</f>
        <v>4690000</v>
      </c>
      <c r="C49" s="46">
        <f>SUM(B3:B49)</f>
        <v>61050500</v>
      </c>
      <c r="D49" s="46">
        <f>IF(Poziomy!$B$2=A49,C49,0)</f>
        <v>0</v>
      </c>
      <c r="E49" s="48">
        <f>E48+A49*4000</f>
        <v>3772000</v>
      </c>
      <c r="F49" s="46">
        <f>SUM(E3:E49)</f>
        <v>48793000</v>
      </c>
      <c r="G49" s="47">
        <f>IF(Poziomy!$B$3=A49,F49,0)</f>
        <v>0</v>
      </c>
      <c r="H49" s="48">
        <f>H48+A49*7500</f>
        <v>7135000</v>
      </c>
      <c r="I49" s="46">
        <f>SUM(H3:H49)</f>
        <v>92657500</v>
      </c>
      <c r="J49" s="47">
        <f>IF(Poziomy!$B$4=A49,I49,0)</f>
        <v>0</v>
      </c>
      <c r="K49" s="48">
        <f>K48+A49*7500</f>
        <v>7135000</v>
      </c>
      <c r="L49" s="46">
        <f>SUM(K3:K49)</f>
        <v>92706000</v>
      </c>
      <c r="M49" s="47">
        <f>IF(Poziomy!$B$5=A49,L49,0)</f>
        <v>0</v>
      </c>
      <c r="N49" s="48">
        <f>N48+(A49-16)*20000</f>
        <v>10720000</v>
      </c>
      <c r="O49" s="46">
        <f>SUM(N3:N49)</f>
        <v>135096000</v>
      </c>
      <c r="P49" s="47">
        <f>IF(Poziomy!$B$6=A49,O49,0)</f>
        <v>0</v>
      </c>
      <c r="Q49" s="45">
        <f>ROUNDUP(Q48*1.2,1)</f>
        <v>365726484.8</v>
      </c>
      <c r="R49" s="46">
        <f>SUM(Q3:Q49)</f>
        <v>2193908899.4</v>
      </c>
      <c r="S49" s="47">
        <f>IF(Poziomy!$B$7=A49,R49,0)</f>
        <v>0</v>
      </c>
      <c r="T49" s="45">
        <f>ROUNDUP(T48*1.2,1)</f>
        <v>365726484.8</v>
      </c>
      <c r="U49" s="46">
        <f>SUM(T3:T49)</f>
        <v>2193908899.4</v>
      </c>
      <c r="V49" s="47">
        <f>IF(Poziomy!$B$8=A49,U49,0)</f>
        <v>0</v>
      </c>
      <c r="W49" s="48">
        <f>W48+A49*50000</f>
        <v>56360000</v>
      </c>
      <c r="X49" s="46">
        <f>SUM(W3:W49)</f>
        <v>919320000</v>
      </c>
      <c r="Y49" s="47">
        <f>IF(Poziomy!$B$9=A49,X49,0)</f>
        <v>0</v>
      </c>
      <c r="Z49" s="45">
        <f>40000*(A49-1)</f>
        <v>1840000</v>
      </c>
      <c r="AA49" s="46">
        <f>SUM(Z3:Z49)</f>
        <v>43240000</v>
      </c>
      <c r="AB49" s="47">
        <f>IF(Poziomy!$B$13=A49,AA49,0)</f>
        <v>0</v>
      </c>
      <c r="AC49" s="45">
        <f>AC48+20000</f>
        <v>795000</v>
      </c>
      <c r="AD49" s="46">
        <f>SUM(AC3:AC49)</f>
        <v>16420000</v>
      </c>
      <c r="AE49" s="47">
        <f>IF(Poziomy!$B$12=A49,AD49,0)</f>
        <v>0</v>
      </c>
      <c r="AF49" s="44">
        <f>ROUNDUP(((A49-3)/5),0)*20000+AF48</f>
        <v>4300000</v>
      </c>
      <c r="AG49" s="46">
        <f>SUM($AF$3:AF49)</f>
        <v>68157000</v>
      </c>
      <c r="AH49" s="47">
        <f>IF(Poziomy!$B$10=A49,AG49,0)</f>
        <v>0</v>
      </c>
      <c r="AI49" s="44">
        <f>ROUNDUP(((A49-3)/5),0)*20000+AI48</f>
        <v>4320000</v>
      </c>
      <c r="AJ49" s="46">
        <f>SUM($AI$3:AI49)</f>
        <v>69017000</v>
      </c>
      <c r="AK49" s="47">
        <f>IF(Poziomy!$B$11=A49,AJ49,0)</f>
        <v>0</v>
      </c>
    </row>
    <row r="50" spans="1:37" ht="12.75">
      <c r="A50">
        <v>48</v>
      </c>
      <c r="B50" s="48">
        <f>B49+A50*5000</f>
        <v>4930000</v>
      </c>
      <c r="C50" s="46">
        <f>SUM(B3:B50)</f>
        <v>65980500</v>
      </c>
      <c r="D50" s="46">
        <f>IF(Poziomy!$B$2=A50,C50,0)</f>
        <v>0</v>
      </c>
      <c r="E50" s="48">
        <f>E49+A50*4000</f>
        <v>3964000</v>
      </c>
      <c r="F50" s="46">
        <f>SUM(E3:E50)</f>
        <v>52757000</v>
      </c>
      <c r="G50" s="47">
        <f>IF(Poziomy!$B$3=A50,F50,0)</f>
        <v>0</v>
      </c>
      <c r="H50" s="48">
        <f>H49+A50*7500</f>
        <v>7495000</v>
      </c>
      <c r="I50" s="46">
        <f>SUM(H3:H50)</f>
        <v>100152500</v>
      </c>
      <c r="J50" s="47">
        <f>IF(Poziomy!$B$4=A50,I50,0)</f>
        <v>0</v>
      </c>
      <c r="K50" s="48">
        <f>K49+A50*7500</f>
        <v>7495000</v>
      </c>
      <c r="L50" s="46">
        <f>SUM(K3:K50)</f>
        <v>100201000</v>
      </c>
      <c r="M50" s="47">
        <f>IF(Poziomy!$B$5=A50,L50,0)</f>
        <v>0</v>
      </c>
      <c r="N50" s="48">
        <f>N49+(A50-16)*20000</f>
        <v>11360000</v>
      </c>
      <c r="O50" s="46">
        <f>SUM(N3:N50)</f>
        <v>146456000</v>
      </c>
      <c r="P50" s="47">
        <f>IF(Poziomy!$B$6=A50,O50,0)</f>
        <v>0</v>
      </c>
      <c r="Q50" s="45">
        <f>ROUNDUP(Q49*1.2,1)</f>
        <v>438871781.8</v>
      </c>
      <c r="R50" s="46">
        <f>SUM(Q3:Q50)</f>
        <v>2632780681.2000003</v>
      </c>
      <c r="S50" s="47">
        <f>IF(Poziomy!$B$7=A50,R50,0)</f>
        <v>0</v>
      </c>
      <c r="T50" s="45">
        <f>ROUNDUP(T49*1.2,1)</f>
        <v>438871781.8</v>
      </c>
      <c r="U50" s="46">
        <f>SUM(T3:T50)</f>
        <v>2632780681.2000003</v>
      </c>
      <c r="V50" s="47">
        <f>IF(Poziomy!$B$8=A50,U50,0)</f>
        <v>0</v>
      </c>
      <c r="W50" s="48">
        <f>W49+A50*50000</f>
        <v>58760000</v>
      </c>
      <c r="X50" s="46">
        <f>SUM(W3:W50)</f>
        <v>978080000</v>
      </c>
      <c r="Y50" s="47">
        <f>IF(Poziomy!$B$9=A50,X50,0)</f>
        <v>0</v>
      </c>
      <c r="Z50" s="45">
        <f>40000*(A50-1)</f>
        <v>1880000</v>
      </c>
      <c r="AA50" s="46">
        <f>SUM(Z3:Z50)</f>
        <v>45120000</v>
      </c>
      <c r="AB50" s="47">
        <f>IF(Poziomy!$B$13=A50,AA50,0)</f>
        <v>0</v>
      </c>
      <c r="AC50" s="45">
        <f>AC49+20000</f>
        <v>815000</v>
      </c>
      <c r="AD50" s="46">
        <f>SUM(AC3:AC50)</f>
        <v>17235000</v>
      </c>
      <c r="AE50" s="47">
        <f>IF(Poziomy!$B$12=A50,AD50,0)</f>
        <v>0</v>
      </c>
      <c r="AF50" s="44">
        <f>ROUNDUP(((A50-3)/5),0)*20000+AF49</f>
        <v>4480000</v>
      </c>
      <c r="AG50" s="46">
        <f>SUM($AF$3:AF50)</f>
        <v>72637000</v>
      </c>
      <c r="AH50" s="47">
        <f>IF(Poziomy!$B$10=A50,AG50,0)</f>
        <v>0</v>
      </c>
      <c r="AI50" s="44">
        <f>ROUNDUP(((A50-3)/5),0)*20000+AI49</f>
        <v>4500000</v>
      </c>
      <c r="AJ50" s="46">
        <f>SUM($AI$3:AI50)</f>
        <v>73517000</v>
      </c>
      <c r="AK50" s="47">
        <f>IF(Poziomy!$B$11=A50,AJ50,0)</f>
        <v>0</v>
      </c>
    </row>
    <row r="51" spans="1:37" ht="12.75">
      <c r="A51">
        <v>49</v>
      </c>
      <c r="B51" s="48">
        <f>B50+A51*5000</f>
        <v>5175000</v>
      </c>
      <c r="C51" s="46">
        <f>SUM(B3:B51)</f>
        <v>71155500</v>
      </c>
      <c r="D51" s="46">
        <f>IF(Poziomy!$B$2=A51,C51,0)</f>
        <v>0</v>
      </c>
      <c r="E51" s="48">
        <f>E50+A51*4000</f>
        <v>4160000</v>
      </c>
      <c r="F51" s="46">
        <f>SUM(E3:E51)</f>
        <v>56917000</v>
      </c>
      <c r="G51" s="47">
        <f>IF(Poziomy!$B$3=A51,F51,0)</f>
        <v>0</v>
      </c>
      <c r="H51" s="48">
        <f>H50+A51*7500</f>
        <v>7862500</v>
      </c>
      <c r="I51" s="46">
        <f>SUM(H3:H51)</f>
        <v>108015000</v>
      </c>
      <c r="J51" s="47">
        <f>IF(Poziomy!$B$4=A51,I51,0)</f>
        <v>0</v>
      </c>
      <c r="K51" s="48">
        <f>K50+A51*7500</f>
        <v>7862500</v>
      </c>
      <c r="L51" s="46">
        <f>SUM(K3:K51)</f>
        <v>108063500</v>
      </c>
      <c r="M51" s="47">
        <f>IF(Poziomy!$B$5=A51,L51,0)</f>
        <v>0</v>
      </c>
      <c r="N51" s="48">
        <f>N50+(A51-16)*20000</f>
        <v>12020000</v>
      </c>
      <c r="O51" s="46">
        <f>SUM(N3:N51)</f>
        <v>158476000</v>
      </c>
      <c r="P51" s="47">
        <f>IF(Poziomy!$B$6=A51,O51,0)</f>
        <v>0</v>
      </c>
      <c r="Q51" s="45">
        <f>ROUNDUP(Q50*1.2,1)</f>
        <v>526646138.2</v>
      </c>
      <c r="R51" s="46">
        <f>SUM(Q3:Q51)</f>
        <v>3159426819.4</v>
      </c>
      <c r="S51" s="47">
        <f>IF(Poziomy!$B$7=A51,R51,0)</f>
        <v>0</v>
      </c>
      <c r="T51" s="45">
        <f>ROUNDUP(T50*1.2,1)</f>
        <v>526646138.2</v>
      </c>
      <c r="U51" s="46">
        <f>SUM(T3:T51)</f>
        <v>3159426819.4</v>
      </c>
      <c r="V51" s="47">
        <f>IF(Poziomy!$B$8=A51,U51,0)</f>
        <v>0</v>
      </c>
      <c r="W51" s="48">
        <f>W50+A51*50000</f>
        <v>61210000</v>
      </c>
      <c r="X51" s="46">
        <f>SUM(W3:W51)</f>
        <v>1039290000</v>
      </c>
      <c r="Y51" s="47">
        <f>IF(Poziomy!$B$9=A51,X51,0)</f>
        <v>0</v>
      </c>
      <c r="Z51" s="45">
        <f>40000*(A51-1)</f>
        <v>1920000</v>
      </c>
      <c r="AA51" s="46">
        <f>SUM(Z3:Z51)</f>
        <v>47040000</v>
      </c>
      <c r="AB51" s="47">
        <f>IF(Poziomy!$B$13=A51,AA51,0)</f>
        <v>0</v>
      </c>
      <c r="AC51" s="45">
        <f>AC50+20000</f>
        <v>835000</v>
      </c>
      <c r="AD51" s="46">
        <f>SUM(AC3:AC51)</f>
        <v>18070000</v>
      </c>
      <c r="AE51" s="47">
        <f>IF(Poziomy!$B$12=A51,AD51,0)</f>
        <v>0</v>
      </c>
      <c r="AF51" s="44">
        <f>ROUNDUP(((A51-3)/5),0)*20000+AF50</f>
        <v>4680000</v>
      </c>
      <c r="AG51" s="46">
        <f>SUM($AF$3:AF51)</f>
        <v>77317000</v>
      </c>
      <c r="AH51" s="47">
        <f>IF(Poziomy!$B$10=A51,AG51,0)</f>
        <v>0</v>
      </c>
      <c r="AI51" s="44">
        <f>ROUNDUP(((A51-3)/5),0)*20000+AI50</f>
        <v>4700000</v>
      </c>
      <c r="AJ51" s="46">
        <f>SUM($AI$3:AI51)</f>
        <v>78217000</v>
      </c>
      <c r="AK51" s="47">
        <f>IF(Poziomy!$B$11=A51,AJ51,0)</f>
        <v>0</v>
      </c>
    </row>
    <row r="52" spans="1:37" ht="12.75">
      <c r="A52">
        <v>50</v>
      </c>
      <c r="B52" s="48">
        <f>B51+A52*5000</f>
        <v>5425000</v>
      </c>
      <c r="C52" s="46">
        <f>SUM(B3:B52)</f>
        <v>76580500</v>
      </c>
      <c r="D52" s="46">
        <f>IF(Poziomy!$B$2=A52,C52,0)</f>
        <v>0</v>
      </c>
      <c r="E52" s="48">
        <f>E51+A52*4000</f>
        <v>4360000</v>
      </c>
      <c r="F52" s="46">
        <f>SUM($E$3:E52)</f>
        <v>61277000</v>
      </c>
      <c r="G52" s="47">
        <f>IF(Poziomy!$B$3=A52,F52,0)</f>
        <v>0</v>
      </c>
      <c r="H52" s="48">
        <f>H51+A52*7500</f>
        <v>8237500</v>
      </c>
      <c r="I52" s="46">
        <f>SUM($H$3:H52)</f>
        <v>116252500</v>
      </c>
      <c r="J52" s="47">
        <f>IF(Poziomy!$B$4=A52,I52,0)</f>
        <v>0</v>
      </c>
      <c r="K52" s="48">
        <f>K51+A52*7500</f>
        <v>8237500</v>
      </c>
      <c r="L52" s="46">
        <f>SUM($K$3:K52)</f>
        <v>116301000</v>
      </c>
      <c r="M52" s="47">
        <f>IF(Poziomy!$B$5=A52,L52,0)</f>
        <v>0</v>
      </c>
      <c r="N52" s="48">
        <f>N51+(A52-16)*20000</f>
        <v>12700000</v>
      </c>
      <c r="O52" s="46">
        <f>SUM($N$3:N52)</f>
        <v>171176000</v>
      </c>
      <c r="P52" s="47">
        <f>IF(Poziomy!$B$6=A52,O52,0)</f>
        <v>0</v>
      </c>
      <c r="Q52" s="45">
        <f>ROUNDUP(Q51*1.2,1)</f>
        <v>631975365.9</v>
      </c>
      <c r="R52" s="46">
        <f>SUM(Q3:Q52)</f>
        <v>3791402185.3</v>
      </c>
      <c r="S52" s="47">
        <f>IF(Poziomy!$B$7=A52,R52,0)</f>
        <v>0</v>
      </c>
      <c r="T52" s="45">
        <f>ROUNDUP(T51*1.2,1)</f>
        <v>631975365.9</v>
      </c>
      <c r="U52" s="46">
        <f>SUM(T3:T52)</f>
        <v>3791402185.3</v>
      </c>
      <c r="V52" s="47">
        <f>IF(Poziomy!$B$8=A52,U52,0)</f>
        <v>0</v>
      </c>
      <c r="W52" s="48">
        <f>W51+A52*50000</f>
        <v>63710000</v>
      </c>
      <c r="X52" s="46">
        <f>SUM(W3:W52)</f>
        <v>1103000000</v>
      </c>
      <c r="Y52" s="47">
        <f>IF(Poziomy!$B$9=A52,X52,0)</f>
        <v>0</v>
      </c>
      <c r="Z52" s="45">
        <f>40000*(A52-1)</f>
        <v>1960000</v>
      </c>
      <c r="AA52" s="46">
        <f>SUM(Z$3:Z52)</f>
        <v>49000000</v>
      </c>
      <c r="AB52" s="47">
        <f>IF(Poziomy!$B$13=A52,AA52,0)</f>
        <v>0</v>
      </c>
      <c r="AC52" s="45">
        <f>AC51+20000</f>
        <v>855000</v>
      </c>
      <c r="AD52" s="46">
        <f>SUM(AC$3:AC52)</f>
        <v>18925000</v>
      </c>
      <c r="AE52" s="47">
        <f>IF(Poziomy!$B$12=A52,AD52,0)</f>
        <v>0</v>
      </c>
      <c r="AF52" s="44">
        <f>ROUNDUP(((A52-3)/5),0)*20000+AF51</f>
        <v>4880000</v>
      </c>
      <c r="AG52" s="46">
        <f>SUM($AF$3:AF52)</f>
        <v>82197000</v>
      </c>
      <c r="AH52" s="47">
        <f>IF(Poziomy!$B$10=A52,AG52,0)</f>
        <v>0</v>
      </c>
      <c r="AI52" s="44">
        <f>ROUNDUP(((A52-3)/5),0)*20000+AI51</f>
        <v>4900000</v>
      </c>
      <c r="AJ52" s="46">
        <f>SUM($AI$3:AI52)</f>
        <v>83117000</v>
      </c>
      <c r="AK52" s="47">
        <f>IF(Poziomy!$B$11=A52,AJ52,0)</f>
        <v>0</v>
      </c>
    </row>
    <row r="53" spans="1:37" ht="12.75">
      <c r="A53">
        <v>51</v>
      </c>
      <c r="B53" s="51">
        <f>B52+A53*50000</f>
        <v>7975000</v>
      </c>
      <c r="C53" s="46">
        <f>SUM(B3:B53)</f>
        <v>84555500</v>
      </c>
      <c r="D53" s="46">
        <f>IF(Poziomy!$B$2=A53,C53,0)</f>
        <v>0</v>
      </c>
      <c r="E53" s="48">
        <f>E52+A53*40000</f>
        <v>6400000</v>
      </c>
      <c r="F53" s="46">
        <f>SUM($E$3:E53)</f>
        <v>67677000</v>
      </c>
      <c r="G53" s="47">
        <f>IF(Poziomy!$B$3=A53,F53,0)</f>
        <v>0</v>
      </c>
      <c r="H53" s="48">
        <f>H52+A53*75000</f>
        <v>12062500</v>
      </c>
      <c r="I53" s="46">
        <f>SUM($H$3:H53)</f>
        <v>128315000</v>
      </c>
      <c r="J53" s="47">
        <f>IF(Poziomy!$B$4=A53,I53,0)</f>
        <v>0</v>
      </c>
      <c r="K53" s="48">
        <f>K52+A53*70000</f>
        <v>11807500</v>
      </c>
      <c r="L53" s="46">
        <f>SUM($K$3:K53)</f>
        <v>128108500</v>
      </c>
      <c r="M53" s="47">
        <f>IF(Poziomy!$B$5=A53,L53,0)</f>
        <v>0</v>
      </c>
      <c r="N53" s="48">
        <f>N52+(A53-16)*200000</f>
        <v>19700000</v>
      </c>
      <c r="O53" s="46">
        <f>SUM($N$3:N53)</f>
        <v>190876000</v>
      </c>
      <c r="P53" s="47"/>
      <c r="Q53" s="45"/>
      <c r="R53" s="51"/>
      <c r="S53" s="51"/>
      <c r="T53" s="51"/>
      <c r="U53" s="51"/>
      <c r="V53" s="51"/>
      <c r="W53" s="51"/>
      <c r="X53" s="51"/>
      <c r="Z53" s="45">
        <f>40000*(A53-1)</f>
        <v>2000000</v>
      </c>
      <c r="AA53" s="46">
        <f>SUM(Z$3:Z53)</f>
        <v>51000000</v>
      </c>
      <c r="AB53" s="47">
        <f>IF(Poziomy!$B$13=A53,AA53,0)</f>
        <v>0</v>
      </c>
      <c r="AC53" s="45">
        <f>AC52+20000</f>
        <v>875000</v>
      </c>
      <c r="AD53" s="46">
        <f>SUM(AC$3:AC53)</f>
        <v>19800000</v>
      </c>
      <c r="AE53" s="47">
        <f>IF(Poziomy!$B$12=A53,AD53,0)</f>
        <v>0</v>
      </c>
      <c r="AF53" s="44">
        <f>ROUNDUP(((A53-3)/5),0)*20000+AF52</f>
        <v>5080000</v>
      </c>
      <c r="AG53" s="46">
        <f>SUM($AF$3:AF53)</f>
        <v>87277000</v>
      </c>
      <c r="AH53" s="47">
        <f>IF(Poziomy!$B$10=A53,AG53,0)</f>
        <v>0</v>
      </c>
      <c r="AI53" s="44">
        <f>ROUNDUP(((A53-3)/5),0)*20000+AI52</f>
        <v>5100000</v>
      </c>
      <c r="AJ53" s="46">
        <f>SUM($AI$3:AI53)</f>
        <v>88217000</v>
      </c>
      <c r="AK53" s="47">
        <f>IF(Poziomy!$B$11=A53,AJ53,0)</f>
        <v>0</v>
      </c>
    </row>
    <row r="54" spans="1:37" ht="12.75">
      <c r="A54">
        <v>52</v>
      </c>
      <c r="B54" s="51">
        <f>B53+A54*50000</f>
        <v>10575000</v>
      </c>
      <c r="C54" s="46">
        <f>SUM(B3:B54)</f>
        <v>95130500</v>
      </c>
      <c r="D54" s="46">
        <f>IF(Poziomy!$B$2=A54,C54,0)</f>
        <v>0</v>
      </c>
      <c r="E54" s="48">
        <f>E53+A54*40000</f>
        <v>8480000</v>
      </c>
      <c r="F54" s="46">
        <f>SUM($E$3:E54)</f>
        <v>76157000</v>
      </c>
      <c r="G54" s="47">
        <f>IF(Poziomy!$B$3=A54,F54,0)</f>
        <v>0</v>
      </c>
      <c r="H54" s="48">
        <f>H53+A54*7500</f>
        <v>12452500</v>
      </c>
      <c r="I54" s="46">
        <f>SUM($H$3:H54)</f>
        <v>140767500</v>
      </c>
      <c r="J54" s="47">
        <f>IF(Poziomy!$B$4=A54,I54,0)</f>
        <v>0</v>
      </c>
      <c r="K54" s="48">
        <f>K53+A54*70000</f>
        <v>15447500</v>
      </c>
      <c r="L54" s="46">
        <f>SUM($K$3:K54)</f>
        <v>143556000</v>
      </c>
      <c r="M54" s="47">
        <f>IF(Poziomy!$B$5=A54,L54,0)</f>
        <v>0</v>
      </c>
      <c r="N54" s="48">
        <f>N53+(A54-16)*200000</f>
        <v>26900000</v>
      </c>
      <c r="O54" s="46">
        <f>SUM($N$3:N54)</f>
        <v>217776000</v>
      </c>
      <c r="P54" s="47"/>
      <c r="Q54" s="45"/>
      <c r="R54" s="51"/>
      <c r="S54" s="51"/>
      <c r="T54" s="51"/>
      <c r="U54" s="51"/>
      <c r="V54" s="51"/>
      <c r="W54" s="51"/>
      <c r="X54" s="51"/>
      <c r="Z54" s="45">
        <f>40000*(A54-1)</f>
        <v>2040000</v>
      </c>
      <c r="AA54" s="46">
        <f>SUM(Z$3:Z54)</f>
        <v>53040000</v>
      </c>
      <c r="AB54" s="47">
        <f>IF(Poziomy!$B$13=A54,AA54,0)</f>
        <v>0</v>
      </c>
      <c r="AC54" s="45">
        <f>AC53+20000</f>
        <v>895000</v>
      </c>
      <c r="AD54" s="46">
        <f>SUM(AC$3:AC54)</f>
        <v>20695000</v>
      </c>
      <c r="AE54" s="47">
        <f>IF(Poziomy!$B$12=A54,AD54,0)</f>
        <v>0</v>
      </c>
      <c r="AF54" s="44">
        <f>ROUNDUP(((A54-3)/5),0)*20000+AF53</f>
        <v>5280000</v>
      </c>
      <c r="AG54" s="46">
        <f>SUM($AF$3:AF54)</f>
        <v>92557000</v>
      </c>
      <c r="AH54" s="47">
        <f>IF(Poziomy!$B$10=A54,AG54,0)</f>
        <v>0</v>
      </c>
      <c r="AI54" s="44">
        <f>ROUNDUP(((A54-3)/5),0)*20000+AI53</f>
        <v>5300000</v>
      </c>
      <c r="AJ54" s="46">
        <f>SUM($AI$3:AI54)</f>
        <v>93517000</v>
      </c>
      <c r="AK54" s="47">
        <f>IF(Poziomy!$B$11=A54,AJ54,0)</f>
        <v>0</v>
      </c>
    </row>
    <row r="55" spans="1:37" ht="12.75">
      <c r="A55">
        <v>53</v>
      </c>
      <c r="B55" s="51">
        <f>B54+A55*50000</f>
        <v>13225000</v>
      </c>
      <c r="C55" s="46">
        <f>SUM(B3:B55)</f>
        <v>108355500</v>
      </c>
      <c r="D55" s="46">
        <f>IF(Poziomy!$B$2=A55,C55,0)</f>
        <v>0</v>
      </c>
      <c r="E55" s="48">
        <f>E54+A55*40000</f>
        <v>10600000</v>
      </c>
      <c r="F55" s="46">
        <f>SUM($E$3:E55)</f>
        <v>86757000</v>
      </c>
      <c r="G55" s="47">
        <f>IF(Poziomy!$B$3=A55,F55,0)</f>
        <v>0</v>
      </c>
      <c r="H55" s="48">
        <f>H54+A55*7500</f>
        <v>12850000</v>
      </c>
      <c r="I55" s="46">
        <f>SUM($H$3:H55)</f>
        <v>153617500</v>
      </c>
      <c r="J55" s="47">
        <f>IF(Poziomy!$B$4=A55,I55,0)</f>
        <v>0</v>
      </c>
      <c r="K55" s="48">
        <f>K54+A55*70000</f>
        <v>19157500</v>
      </c>
      <c r="L55" s="46">
        <f>SUM($K$3:K55)</f>
        <v>162713500</v>
      </c>
      <c r="M55" s="47">
        <f>IF(Poziomy!$B$5=A55,L55,0)</f>
        <v>0</v>
      </c>
      <c r="N55" s="48">
        <f>N54+(A55-16)*200000</f>
        <v>34300000</v>
      </c>
      <c r="O55" s="46">
        <f>SUM($N$3:N55)</f>
        <v>252076000</v>
      </c>
      <c r="P55" s="47"/>
      <c r="Q55" s="45"/>
      <c r="R55" s="51"/>
      <c r="S55" s="51"/>
      <c r="T55" s="51"/>
      <c r="U55" s="51"/>
      <c r="V55" s="51"/>
      <c r="W55" s="51"/>
      <c r="X55" s="51"/>
      <c r="Z55" s="45">
        <f>40000*(A55-1)</f>
        <v>2080000</v>
      </c>
      <c r="AA55" s="46">
        <f>SUM(Z$3:Z55)</f>
        <v>55120000</v>
      </c>
      <c r="AB55" s="47">
        <f>IF(Poziomy!$B$13=A55,AA55,0)</f>
        <v>0</v>
      </c>
      <c r="AC55" s="45">
        <f>AC54+20000</f>
        <v>915000</v>
      </c>
      <c r="AD55" s="46">
        <f>SUM(AC$3:AC55)</f>
        <v>21610000</v>
      </c>
      <c r="AE55" s="47">
        <f>IF(Poziomy!$B$12=A55,AD55,0)</f>
        <v>0</v>
      </c>
      <c r="AF55" s="44">
        <f>ROUNDUP(((A55-3)/5),0)*20000+AF54</f>
        <v>5480000</v>
      </c>
      <c r="AG55" s="46">
        <f>SUM($AF$3:AF55)</f>
        <v>98037000</v>
      </c>
      <c r="AH55" s="47">
        <f>IF(Poziomy!$B$10=A55,AG55,0)</f>
        <v>0</v>
      </c>
      <c r="AI55" s="44">
        <f>ROUNDUP(((A55-3)/5),0)*20000+AI54</f>
        <v>5500000</v>
      </c>
      <c r="AJ55" s="46">
        <f>SUM($AI$3:AI55)</f>
        <v>99017000</v>
      </c>
      <c r="AK55" s="47">
        <f>IF(Poziomy!$B$11=A55,AJ55,0)</f>
        <v>0</v>
      </c>
    </row>
    <row r="56" spans="1:37" ht="12.75">
      <c r="A56">
        <v>54</v>
      </c>
      <c r="B56" s="51">
        <f>B55+A56*50000</f>
        <v>15925000</v>
      </c>
      <c r="C56" s="46">
        <f>SUM(B3:B56)</f>
        <v>124280500</v>
      </c>
      <c r="D56" s="46">
        <f>IF(Poziomy!$B$2=A56,C56,0)</f>
        <v>0</v>
      </c>
      <c r="E56" s="48">
        <f>E55+A56*40000</f>
        <v>12760000</v>
      </c>
      <c r="F56" s="46">
        <f>SUM($E$3:E56)</f>
        <v>99517000</v>
      </c>
      <c r="G56" s="47">
        <f>IF(Poziomy!$B$3=A56,F56,0)</f>
        <v>0</v>
      </c>
      <c r="H56" s="48">
        <f>H55+A56*7500</f>
        <v>13255000</v>
      </c>
      <c r="I56" s="46">
        <f>SUM($H$3:H56)</f>
        <v>166872500</v>
      </c>
      <c r="J56" s="47">
        <f>IF(Poziomy!$B$4=A56,I56,0)</f>
        <v>0</v>
      </c>
      <c r="K56" s="48">
        <f>K55+A56*70000</f>
        <v>22937500</v>
      </c>
      <c r="L56" s="46">
        <f>SUM($K$3:K56)</f>
        <v>185651000</v>
      </c>
      <c r="M56" s="47">
        <f>IF(Poziomy!$B$5=A56,L56,0)</f>
        <v>0</v>
      </c>
      <c r="N56" s="48">
        <f>N55+(A56-16)*200000</f>
        <v>41900000</v>
      </c>
      <c r="O56" s="46">
        <f>SUM($N$3:N56)</f>
        <v>293976000</v>
      </c>
      <c r="P56" s="47"/>
      <c r="Q56" s="51"/>
      <c r="R56" s="51"/>
      <c r="S56" s="51"/>
      <c r="T56" s="51"/>
      <c r="U56" s="51"/>
      <c r="V56" s="51"/>
      <c r="W56" s="51"/>
      <c r="X56" s="51"/>
      <c r="Z56" s="45">
        <f>40000*(A56-1)</f>
        <v>2120000</v>
      </c>
      <c r="AA56" s="46">
        <f>SUM(Z$3:Z56)</f>
        <v>57240000</v>
      </c>
      <c r="AB56" s="47">
        <f>IF(Poziomy!$B$13=A56,AA56,0)</f>
        <v>0</v>
      </c>
      <c r="AC56" s="45">
        <f>AC55+20000</f>
        <v>935000</v>
      </c>
      <c r="AD56" s="46">
        <f>SUM(AC$3:AC56)</f>
        <v>22545000</v>
      </c>
      <c r="AE56" s="47">
        <f>IF(Poziomy!$B$12=A56,AD56,0)</f>
        <v>0</v>
      </c>
      <c r="AF56" s="44">
        <f>ROUNDUP(((A56-3)/5),0)*20000+AF55</f>
        <v>5700000</v>
      </c>
      <c r="AG56" s="46">
        <f>SUM($AF$3:AF56)</f>
        <v>103737000</v>
      </c>
      <c r="AH56" s="47">
        <f>IF(Poziomy!$B$10=A56,AG56,0)</f>
        <v>0</v>
      </c>
      <c r="AI56" s="44">
        <f>ROUNDUP(((A56-3)/5),0)*20000+AI55</f>
        <v>5720000</v>
      </c>
      <c r="AJ56" s="46">
        <f>SUM($AI$3:AI56)</f>
        <v>104737000</v>
      </c>
      <c r="AK56" s="47">
        <f>IF(Poziomy!$B$11=A56,AJ56,0)</f>
        <v>0</v>
      </c>
    </row>
    <row r="57" spans="1:37" ht="12.75">
      <c r="A57">
        <v>55</v>
      </c>
      <c r="B57" s="51">
        <f>B56+A57*50000</f>
        <v>18675000</v>
      </c>
      <c r="C57" s="46">
        <f>SUM($B$3:B57)</f>
        <v>142955500</v>
      </c>
      <c r="D57" s="46">
        <f>IF(Poziomy!$B$2=A57,C57,0)</f>
        <v>0</v>
      </c>
      <c r="E57" s="48">
        <f>E56+A57*40000</f>
        <v>14960000</v>
      </c>
      <c r="F57" s="46">
        <f>SUM($E$3:E57)</f>
        <v>114477000</v>
      </c>
      <c r="G57" s="47">
        <f>IF(Poziomy!$B$3=A57,F57,0)</f>
        <v>0</v>
      </c>
      <c r="H57" s="48">
        <f>H56+A57*7500</f>
        <v>13667500</v>
      </c>
      <c r="I57" s="46">
        <f>SUM($H$3:H57)</f>
        <v>180540000</v>
      </c>
      <c r="J57" s="47">
        <f>IF(Poziomy!$B$4=A57,I57,0)</f>
        <v>0</v>
      </c>
      <c r="K57" s="48">
        <f>K56+A57*70000</f>
        <v>26787500</v>
      </c>
      <c r="L57" s="46">
        <f>SUM($K$3:K57)</f>
        <v>212438500</v>
      </c>
      <c r="M57" s="47">
        <f>IF(Poziomy!$B$5=A57,L57,0)</f>
        <v>0</v>
      </c>
      <c r="N57" s="48">
        <f>N56+(A57-16)*200000</f>
        <v>49700000</v>
      </c>
      <c r="O57" s="46">
        <f>SUM($N$3:N57)</f>
        <v>343676000</v>
      </c>
      <c r="P57" s="47"/>
      <c r="Q57" s="51"/>
      <c r="R57" s="51"/>
      <c r="S57" s="51"/>
      <c r="T57" s="51"/>
      <c r="U57" s="51"/>
      <c r="V57" s="51"/>
      <c r="W57" s="51"/>
      <c r="X57" s="51"/>
      <c r="Z57" s="45">
        <f>40000*(A57-1)</f>
        <v>2160000</v>
      </c>
      <c r="AA57" s="46">
        <f>SUM(Z$3:Z57)</f>
        <v>59400000</v>
      </c>
      <c r="AB57" s="47">
        <f>IF(Poziomy!$B$13=A57,AA57,0)</f>
        <v>0</v>
      </c>
      <c r="AC57" s="45">
        <f>AC56+20000</f>
        <v>955000</v>
      </c>
      <c r="AD57" s="46">
        <f>SUM(AC$3:AC57)</f>
        <v>23500000</v>
      </c>
      <c r="AE57" s="47">
        <f>IF(Poziomy!$B$12=A57,AD57,0)</f>
        <v>0</v>
      </c>
      <c r="AF57" s="44">
        <f>ROUNDUP(((A57-3)/5),0)*20000+AF56</f>
        <v>5920000</v>
      </c>
      <c r="AG57" s="46">
        <f>SUM($AF$3:AF57)</f>
        <v>109657000</v>
      </c>
      <c r="AH57" s="47">
        <f>IF(Poziomy!$B$10=A57,AG57,0)</f>
        <v>0</v>
      </c>
      <c r="AI57" s="44">
        <f>ROUNDUP(((A57-3)/5),0)*20000+AI56</f>
        <v>5940000</v>
      </c>
      <c r="AJ57" s="46">
        <f>SUM($AI$3:AI57)</f>
        <v>110677000</v>
      </c>
      <c r="AK57" s="47">
        <f>IF(Poziomy!$B$11=A57,AJ57,0)</f>
        <v>0</v>
      </c>
    </row>
    <row r="58" spans="1:37" ht="12.75">
      <c r="A58">
        <v>56</v>
      </c>
      <c r="D58" s="46">
        <f>IF(Poziomy!$B$2=A58,C58,0)</f>
        <v>0</v>
      </c>
      <c r="G58" s="47">
        <f>IF(Poziomy!$B$3=A58,F58,0)</f>
        <v>0</v>
      </c>
      <c r="J58" s="47">
        <f>IF(Poziomy!$B$4=A58,I58,0)</f>
        <v>0</v>
      </c>
      <c r="M58" s="47">
        <f>IF(Poziomy!$B$5=A58,L58,0)</f>
        <v>0</v>
      </c>
      <c r="Z58" s="45">
        <f>40000*(A58-1)</f>
        <v>2200000</v>
      </c>
      <c r="AA58" s="46">
        <f>SUM(Z$3:Z58)</f>
        <v>61600000</v>
      </c>
      <c r="AB58" s="47">
        <f>IF(Poziomy!$B$13=A58,AA58,0)</f>
        <v>0</v>
      </c>
      <c r="AC58" s="45">
        <f>AC57+20000</f>
        <v>975000</v>
      </c>
      <c r="AD58" s="46">
        <f>SUM(AC$3:AC58)</f>
        <v>24475000</v>
      </c>
      <c r="AE58" s="47">
        <f>IF(Poziomy!$B$12=A58,AD58,0)</f>
        <v>0</v>
      </c>
      <c r="AF58" s="44">
        <f>ROUNDUP(((A58-3)/5),0)*20000+AF57</f>
        <v>6140000</v>
      </c>
      <c r="AG58" s="46">
        <f>SUM($AF$3:AF58)</f>
        <v>115797000</v>
      </c>
      <c r="AH58" s="47">
        <f>IF(Poziomy!$B$10=A58,AG58,0)</f>
        <v>0</v>
      </c>
      <c r="AI58" s="44">
        <f>ROUNDUP(((A58-3)/5),0)*20000+AI57</f>
        <v>6160000</v>
      </c>
      <c r="AJ58" s="46">
        <f>SUM($AI$3:AI58)</f>
        <v>116837000</v>
      </c>
      <c r="AK58" s="47">
        <f>IF(Poziomy!$B$11=A58,AJ58,0)</f>
        <v>0</v>
      </c>
    </row>
    <row r="59" spans="1:37" ht="12.75">
      <c r="A59">
        <v>57</v>
      </c>
      <c r="D59" s="46">
        <f>IF(Poziomy!$B$2=A59,C59,0)</f>
        <v>0</v>
      </c>
      <c r="G59" s="47">
        <f>IF(Poziomy!$B$3=A59,F59,0)</f>
        <v>0</v>
      </c>
      <c r="J59" s="47">
        <f>IF(Poziomy!$B$4=A59,I59,0)</f>
        <v>0</v>
      </c>
      <c r="M59" s="47">
        <f>IF(Poziomy!$B$5=A59,L59,0)</f>
        <v>0</v>
      </c>
      <c r="Z59" s="45">
        <f>40000*(A59-1)</f>
        <v>2240000</v>
      </c>
      <c r="AA59" s="46">
        <f>SUM(Z$3:Z59)</f>
        <v>63840000</v>
      </c>
      <c r="AB59" s="47">
        <f>IF(Poziomy!$B$13=A59,AA59,0)</f>
        <v>0</v>
      </c>
      <c r="AC59" s="45">
        <f>AC58+20000</f>
        <v>995000</v>
      </c>
      <c r="AD59" s="46">
        <f>SUM(AC$3:AC59)</f>
        <v>25470000</v>
      </c>
      <c r="AE59" s="47">
        <f>IF(Poziomy!$B$12=A59,AD59,0)</f>
        <v>0</v>
      </c>
      <c r="AF59" s="44">
        <f>ROUNDUP(((A59-3)/5),0)*20000+AF58</f>
        <v>6360000</v>
      </c>
      <c r="AG59" s="46">
        <f>SUM($AF$3:AF59)</f>
        <v>122157000</v>
      </c>
      <c r="AH59" s="47">
        <f>IF(Poziomy!$B$10=A59,AG59,0)</f>
        <v>0</v>
      </c>
      <c r="AI59" s="44">
        <f>ROUNDUP(((A59-3)/5),0)*20000+AI58</f>
        <v>6380000</v>
      </c>
      <c r="AJ59" s="46">
        <f>SUM($AI$3:AI59)</f>
        <v>123217000</v>
      </c>
      <c r="AK59" s="47">
        <f>IF(Poziomy!$B$11=A59,AJ59,0)</f>
        <v>0</v>
      </c>
    </row>
    <row r="60" spans="1:37" ht="12.75">
      <c r="A60">
        <v>58</v>
      </c>
      <c r="D60" s="46">
        <f>IF(Poziomy!$B$2=A60,C60,0)</f>
        <v>0</v>
      </c>
      <c r="G60" s="47">
        <f>IF(Poziomy!$B$3=A60,F60,0)</f>
        <v>0</v>
      </c>
      <c r="J60" s="47">
        <f>IF(Poziomy!$B$4=A60,I60,0)</f>
        <v>0</v>
      </c>
      <c r="M60" s="47">
        <f>IF(Poziomy!$B$5=A60,L60,0)</f>
        <v>0</v>
      </c>
      <c r="Z60" s="45">
        <f>40000*(A60-1)</f>
        <v>2280000</v>
      </c>
      <c r="AA60" s="46">
        <f>SUM(Z$3:Z60)</f>
        <v>66120000</v>
      </c>
      <c r="AB60" s="47">
        <f>IF(Poziomy!$B$13=A60,AA60,0)</f>
        <v>0</v>
      </c>
      <c r="AC60" s="45">
        <f>AC59+20000</f>
        <v>1015000</v>
      </c>
      <c r="AD60" s="46">
        <f>SUM(AC$3:AC60)</f>
        <v>26485000</v>
      </c>
      <c r="AE60" s="47">
        <f>IF(Poziomy!$B$12=A60,AD60,0)</f>
        <v>0</v>
      </c>
      <c r="AF60" s="44">
        <f>ROUNDUP(((A60-3)/5),0)*20000+AF59</f>
        <v>6580000</v>
      </c>
      <c r="AG60" s="46">
        <f>SUM($AF$3:AF60)</f>
        <v>128737000</v>
      </c>
      <c r="AH60" s="47">
        <f>IF(Poziomy!$B$10=A60,AG60,0)</f>
        <v>0</v>
      </c>
      <c r="AI60" s="44">
        <f>ROUNDUP(((A60-3)/5),0)*20000+AI59</f>
        <v>6600000</v>
      </c>
      <c r="AJ60" s="46">
        <f>SUM($AI$3:AI60)</f>
        <v>129817000</v>
      </c>
      <c r="AK60" s="47">
        <f>IF(Poziomy!$B$11=A60,AJ60,0)</f>
        <v>0</v>
      </c>
    </row>
    <row r="61" spans="1:37" ht="12.75">
      <c r="A61">
        <v>59</v>
      </c>
      <c r="D61" s="46">
        <f>IF(Poziomy!$B$2=A61,C61,0)</f>
        <v>0</v>
      </c>
      <c r="G61" s="47">
        <f>IF(Poziomy!$B$3=A61,F61,0)</f>
        <v>0</v>
      </c>
      <c r="J61" s="47">
        <f>IF(Poziomy!$B$4=A61,I61,0)</f>
        <v>0</v>
      </c>
      <c r="M61" s="47">
        <f>IF(Poziomy!$B$5=A61,L61,0)</f>
        <v>0</v>
      </c>
      <c r="Z61" s="45">
        <f>40000*(A61-1)</f>
        <v>2320000</v>
      </c>
      <c r="AA61" s="46">
        <f>SUM(Z$3:Z61)</f>
        <v>68440000</v>
      </c>
      <c r="AB61" s="47">
        <f>IF(Poziomy!$B$13=A61,AA61,0)</f>
        <v>0</v>
      </c>
      <c r="AC61" s="45">
        <f>AC60+20000</f>
        <v>1035000</v>
      </c>
      <c r="AD61" s="46">
        <f>SUM(AC$3:AC61)</f>
        <v>27520000</v>
      </c>
      <c r="AE61" s="47">
        <f>IF(Poziomy!$B$12=A61,AD61,0)</f>
        <v>0</v>
      </c>
      <c r="AF61" s="44">
        <f>ROUNDUP(((A61-3)/5),0)*20000+AF60</f>
        <v>6820000</v>
      </c>
      <c r="AG61" s="46">
        <f>SUM($AF$3:AF61)</f>
        <v>135557000</v>
      </c>
      <c r="AH61" s="47">
        <f>IF(Poziomy!$B$10=A61,AG61,0)</f>
        <v>0</v>
      </c>
      <c r="AI61" s="44">
        <f>ROUNDUP(((A61-3)/5),0)*20000+AI60</f>
        <v>6840000</v>
      </c>
      <c r="AJ61" s="46">
        <f>SUM($AI$3:AI61)</f>
        <v>136657000</v>
      </c>
      <c r="AK61" s="47">
        <f>IF(Poziomy!$B$11=A61,AJ61,0)</f>
        <v>0</v>
      </c>
    </row>
    <row r="62" spans="1:37" ht="12.75">
      <c r="A62">
        <v>60</v>
      </c>
      <c r="D62" s="46">
        <f>IF(Poziomy!$B$2=A62,C62,0)</f>
        <v>0</v>
      </c>
      <c r="G62" s="47">
        <f>IF(Poziomy!$B$3=A62,F62,0)</f>
        <v>0</v>
      </c>
      <c r="J62" s="47">
        <f>IF(Poziomy!$B$4=A62,I62,0)</f>
        <v>0</v>
      </c>
      <c r="M62" s="47">
        <f>IF(Poziomy!$B$5=A62,L62,0)</f>
        <v>0</v>
      </c>
      <c r="Z62" s="45">
        <f>40000*(A62-1)</f>
        <v>2360000</v>
      </c>
      <c r="AA62" s="46">
        <f>SUM(Z$3:Z62)</f>
        <v>70800000</v>
      </c>
      <c r="AB62" s="47">
        <f>IF(Poziomy!$B$13=A62,AA62,0)</f>
        <v>0</v>
      </c>
      <c r="AC62" s="45">
        <f>AC61+20000</f>
        <v>1055000</v>
      </c>
      <c r="AD62" s="46">
        <f>SUM(AC$3:AC62)</f>
        <v>28575000</v>
      </c>
      <c r="AE62" s="47">
        <f>IF(Poziomy!$B$12=A62,AD62,0)</f>
        <v>0</v>
      </c>
      <c r="AF62" s="44">
        <f>ROUNDUP(((A62-3)/5),0)*20000+AF61</f>
        <v>7060000</v>
      </c>
      <c r="AG62" s="46">
        <f>SUM($AF$3:AF62)</f>
        <v>142617000</v>
      </c>
      <c r="AH62" s="47">
        <f>IF(Poziomy!$B$10=A62,AG62,0)</f>
        <v>0</v>
      </c>
      <c r="AI62" s="44">
        <f>ROUNDUP(((A62-3)/5),0)*20000+AI61</f>
        <v>7080000</v>
      </c>
      <c r="AJ62" s="46">
        <f>SUM($AI$3:AI62)</f>
        <v>143737000</v>
      </c>
      <c r="AK62" s="47">
        <f>IF(Poziomy!$B$11=A62,AJ62,0)</f>
        <v>0</v>
      </c>
    </row>
    <row r="63" spans="1:37" ht="12.75">
      <c r="A63">
        <v>61</v>
      </c>
      <c r="D63" s="46">
        <f>IF(Poziomy!$B$2=A63,C63,0)</f>
        <v>0</v>
      </c>
      <c r="G63" s="47">
        <f>IF(Poziomy!$B$3=A63,F63,0)</f>
        <v>0</v>
      </c>
      <c r="J63" s="47">
        <f>IF(Poziomy!$B$4=A63,I63,0)</f>
        <v>0</v>
      </c>
      <c r="M63" s="47">
        <f>IF(Poziomy!$B$5=A63,L63,0)</f>
        <v>0</v>
      </c>
      <c r="Z63" s="45">
        <f>40000*(A63-1)</f>
        <v>2400000</v>
      </c>
      <c r="AA63" s="46">
        <f>SUM(Z$3:Z63)</f>
        <v>73200000</v>
      </c>
      <c r="AB63" s="47">
        <f>IF(Poziomy!$B$13=A63,AA63,0)</f>
        <v>0</v>
      </c>
      <c r="AC63" s="45">
        <f>AC62+20000</f>
        <v>1075000</v>
      </c>
      <c r="AD63" s="46">
        <f>SUM(AC$3:AC63)</f>
        <v>29650000</v>
      </c>
      <c r="AE63" s="47">
        <f>IF(Poziomy!$B$12=A63,AD63,0)</f>
        <v>0</v>
      </c>
      <c r="AF63" s="44">
        <f>ROUNDUP(((A63-3)/5),0)*20000+AF62</f>
        <v>7300000</v>
      </c>
      <c r="AG63" s="46">
        <f>SUM($AF$3:AF63)</f>
        <v>149917000</v>
      </c>
      <c r="AH63" s="47">
        <f>IF(Poziomy!$B$10=A63,AG63,0)</f>
        <v>0</v>
      </c>
      <c r="AI63" s="44">
        <f>ROUNDUP(((A63-3)/5),0)*20000+AI62</f>
        <v>7320000</v>
      </c>
      <c r="AJ63" s="46">
        <f>SUM($AI$3:AI63)</f>
        <v>151057000</v>
      </c>
      <c r="AK63" s="47">
        <f>IF(Poziomy!$B$11=A63,AJ63,0)</f>
        <v>0</v>
      </c>
    </row>
    <row r="64" spans="1:37" ht="12.75">
      <c r="A64">
        <v>62</v>
      </c>
      <c r="D64" s="46">
        <f>IF(Poziomy!$B$2=A64,C64,0)</f>
        <v>0</v>
      </c>
      <c r="G64" s="47">
        <f>IF(Poziomy!$B$3=A64,F64,0)</f>
        <v>0</v>
      </c>
      <c r="J64" s="47">
        <f>IF(Poziomy!$B$4=A64,I64,0)</f>
        <v>0</v>
      </c>
      <c r="M64" s="47">
        <f>IF(Poziomy!$B$5=A64,L64,0)</f>
        <v>0</v>
      </c>
      <c r="Z64" s="45">
        <f>40000*(A64-1)</f>
        <v>2440000</v>
      </c>
      <c r="AA64" s="46">
        <f>SUM(Z$3:Z64)</f>
        <v>75640000</v>
      </c>
      <c r="AB64" s="47">
        <f>IF(Poziomy!$B$13=A64,AA64,0)</f>
        <v>0</v>
      </c>
      <c r="AC64" s="45">
        <f>AC63+20000</f>
        <v>1095000</v>
      </c>
      <c r="AD64" s="46">
        <f>SUM(AC$3:AC64)</f>
        <v>30745000</v>
      </c>
      <c r="AE64" s="47">
        <f>IF(Poziomy!$B$12=A64,AD64,0)</f>
        <v>0</v>
      </c>
      <c r="AF64" s="44">
        <f>ROUNDUP(((A64-3)/5),0)*20000+AF63</f>
        <v>7540000</v>
      </c>
      <c r="AG64" s="46">
        <f>SUM($AF$3:AF64)</f>
        <v>157457000</v>
      </c>
      <c r="AH64" s="47">
        <f>IF(Poziomy!$B$10=A64,AG64,0)</f>
        <v>0</v>
      </c>
      <c r="AI64" s="44">
        <f>ROUNDUP(((A64-3)/5),0)*20000+AI63</f>
        <v>7560000</v>
      </c>
      <c r="AJ64" s="46">
        <f>SUM($AI$3:AI64)</f>
        <v>158617000</v>
      </c>
      <c r="AK64" s="47">
        <f>IF(Poziomy!$B$11=A64,AJ64,0)</f>
        <v>0</v>
      </c>
    </row>
    <row r="65" spans="1:37" ht="12.75">
      <c r="A65">
        <v>63</v>
      </c>
      <c r="D65" s="46">
        <f>IF(Poziomy!$B$2=A65,C65,0)</f>
        <v>0</v>
      </c>
      <c r="G65" s="47">
        <f>IF(Poziomy!$B$3=A65,F65,0)</f>
        <v>0</v>
      </c>
      <c r="J65" s="47">
        <f>IF(Poziomy!$B$4=A65,I65,0)</f>
        <v>0</v>
      </c>
      <c r="M65" s="47">
        <f>IF(Poziomy!$B$5=A65,L65,0)</f>
        <v>0</v>
      </c>
      <c r="Z65" s="45">
        <f>40000*(A65-1)</f>
        <v>2480000</v>
      </c>
      <c r="AA65" s="46">
        <f>SUM(Z$3:Z65)</f>
        <v>78120000</v>
      </c>
      <c r="AB65" s="47">
        <f>IF(Poziomy!$B$13=A65,AA65,0)</f>
        <v>0</v>
      </c>
      <c r="AC65" s="45">
        <f>AC64+20000</f>
        <v>1115000</v>
      </c>
      <c r="AD65" s="46">
        <f>SUM(AC$3:AC65)</f>
        <v>31860000</v>
      </c>
      <c r="AE65" s="47">
        <f>IF(Poziomy!$B$12=A65,AD65,0)</f>
        <v>0</v>
      </c>
      <c r="AF65" s="44">
        <f>ROUNDUP(((A65-3)/5),0)*20000+AF64</f>
        <v>7780000</v>
      </c>
      <c r="AG65" s="46">
        <f>SUM($AF$3:AF65)</f>
        <v>165237000</v>
      </c>
      <c r="AH65" s="47">
        <f>IF(Poziomy!$B$10=A65,AG65,0)</f>
        <v>0</v>
      </c>
      <c r="AI65" s="44">
        <f>ROUNDUP(((A65-3)/5),0)*20000+AI64</f>
        <v>7800000</v>
      </c>
      <c r="AJ65" s="46">
        <f>SUM($AI$3:AI65)</f>
        <v>166417000</v>
      </c>
      <c r="AK65" s="47">
        <f>IF(Poziomy!$B$11=A65,AJ65,0)</f>
        <v>0</v>
      </c>
    </row>
    <row r="66" spans="1:37" ht="12.75">
      <c r="A66">
        <v>64</v>
      </c>
      <c r="D66" s="46">
        <f>IF(Poziomy!$B$2=A66,C66,0)</f>
        <v>0</v>
      </c>
      <c r="G66" s="47">
        <f>IF(Poziomy!$B$3=A66,F66,0)</f>
        <v>0</v>
      </c>
      <c r="J66" s="47">
        <f>IF(Poziomy!$B$4=A66,I66,0)</f>
        <v>0</v>
      </c>
      <c r="M66" s="47">
        <f>IF(Poziomy!$B$5=A66,L66,0)</f>
        <v>0</v>
      </c>
      <c r="Z66" s="45">
        <f>40000*(A66-1)</f>
        <v>2520000</v>
      </c>
      <c r="AA66" s="46">
        <f>SUM(Z$3:Z66)</f>
        <v>80640000</v>
      </c>
      <c r="AB66" s="47">
        <f>IF(Poziomy!$B$13=A66,AA66,0)</f>
        <v>0</v>
      </c>
      <c r="AC66" s="45">
        <f>AC65+20000</f>
        <v>1135000</v>
      </c>
      <c r="AD66" s="46">
        <f>SUM(AC$3:AC66)</f>
        <v>32995000</v>
      </c>
      <c r="AE66" s="47">
        <f>IF(Poziomy!$B$12=A66,AD66,0)</f>
        <v>0</v>
      </c>
      <c r="AF66" s="44">
        <f>ROUNDUP(((A66-3)/5),0)*20000+AF65</f>
        <v>8040000</v>
      </c>
      <c r="AG66" s="46">
        <f>SUM($AF$3:AF66)</f>
        <v>173277000</v>
      </c>
      <c r="AH66" s="47">
        <f>IF(Poziomy!$B$10=A66,AG66,0)</f>
        <v>0</v>
      </c>
      <c r="AI66" s="44">
        <f>ROUNDUP(((A66-3)/5),0)*20000+AI65</f>
        <v>8060000</v>
      </c>
      <c r="AJ66" s="46">
        <f>SUM($AI$3:AI66)</f>
        <v>174477000</v>
      </c>
      <c r="AK66" s="47">
        <f>IF(Poziomy!$B$11=A66,AJ66,0)</f>
        <v>0</v>
      </c>
    </row>
    <row r="67" spans="1:37" ht="12.75">
      <c r="A67">
        <v>65</v>
      </c>
      <c r="D67" s="46">
        <f>IF(Poziomy!$B$2=A67,C67,0)</f>
        <v>0</v>
      </c>
      <c r="G67" s="47">
        <f>IF(Poziomy!$B$3=A67,F67,0)</f>
        <v>0</v>
      </c>
      <c r="J67" s="47">
        <f>IF(Poziomy!$B$4=A67,I67,0)</f>
        <v>0</v>
      </c>
      <c r="M67" s="47">
        <f>IF(Poziomy!$B$5=A67,L67,0)</f>
        <v>0</v>
      </c>
      <c r="Z67" s="45">
        <f>40000*(A67-1)</f>
        <v>2560000</v>
      </c>
      <c r="AA67" s="46">
        <f>SUM(Z$3:Z67)</f>
        <v>83200000</v>
      </c>
      <c r="AB67" s="47">
        <f>IF(Poziomy!$B$13=A67,AA67,0)</f>
        <v>0</v>
      </c>
      <c r="AC67" s="45">
        <f>AC66+20000</f>
        <v>1155000</v>
      </c>
      <c r="AD67" s="46">
        <f>SUM(AC$3:AC67)</f>
        <v>34150000</v>
      </c>
      <c r="AE67" s="47">
        <f>IF(Poziomy!$B$12=A67,AD67,0)</f>
        <v>0</v>
      </c>
      <c r="AF67" s="44">
        <f>ROUNDUP(((A67-3)/5),0)*20000+AF66</f>
        <v>8300000</v>
      </c>
      <c r="AG67" s="46">
        <f>SUM($AF$3:AF67)</f>
        <v>181577000</v>
      </c>
      <c r="AH67" s="47">
        <f>IF(Poziomy!$B$10=A67,AG67,0)</f>
        <v>0</v>
      </c>
      <c r="AI67" s="44">
        <f>ROUNDUP(((A67-3)/5),0)*20000+AI66</f>
        <v>8320000</v>
      </c>
      <c r="AJ67" s="46">
        <f>SUM($AI$3:AI67)</f>
        <v>182797000</v>
      </c>
      <c r="AK67" s="47">
        <f>IF(Poziomy!$B$11=A67,AJ67,0)</f>
        <v>0</v>
      </c>
    </row>
    <row r="68" spans="1:37" ht="12.75">
      <c r="A68">
        <v>66</v>
      </c>
      <c r="D68" s="46">
        <f>IF(Poziomy!$B$2=A68,C68,0)</f>
        <v>0</v>
      </c>
      <c r="G68" s="47">
        <f>IF(Poziomy!$B$3=A68,F68,0)</f>
        <v>0</v>
      </c>
      <c r="J68" s="47">
        <f>IF(Poziomy!$B$4=A68,I68,0)</f>
        <v>0</v>
      </c>
      <c r="M68" s="47">
        <f>IF(Poziomy!$B$5=A68,L68,0)</f>
        <v>0</v>
      </c>
      <c r="Z68" s="45">
        <f>40000*(A68-1)</f>
        <v>2600000</v>
      </c>
      <c r="AA68" s="46">
        <f>SUM(Z$3:Z68)</f>
        <v>85800000</v>
      </c>
      <c r="AB68" s="47">
        <f>IF(Poziomy!$B$13=A68,AA68,0)</f>
        <v>0</v>
      </c>
      <c r="AC68" s="45">
        <f>AC67+20000</f>
        <v>1175000</v>
      </c>
      <c r="AD68" s="46">
        <f>SUM(AC$3:AC68)</f>
        <v>35325000</v>
      </c>
      <c r="AE68" s="47">
        <f>IF(Poziomy!$B$12=A68,AD68,0)</f>
        <v>0</v>
      </c>
      <c r="AF68" s="44">
        <f>ROUNDUP(((A68-3)/5),0)*20000+AF67</f>
        <v>8560000</v>
      </c>
      <c r="AG68" s="46">
        <f>SUM($AF$3:AF68)</f>
        <v>190137000</v>
      </c>
      <c r="AH68" s="47">
        <f>IF(Poziomy!$B$10=A68,AG68,0)</f>
        <v>0</v>
      </c>
      <c r="AI68" s="44">
        <f>ROUNDUP(((A68-3)/5),0)*20000+AI67</f>
        <v>8580000</v>
      </c>
      <c r="AJ68" s="46">
        <f>SUM($AI$3:AI68)</f>
        <v>191377000</v>
      </c>
      <c r="AK68" s="47">
        <f>IF(Poziomy!$B$11=A68,AJ68,0)</f>
        <v>0</v>
      </c>
    </row>
    <row r="69" spans="1:37" ht="12.75">
      <c r="A69">
        <v>67</v>
      </c>
      <c r="D69" s="46">
        <f>IF(Poziomy!$B$2=A69,C69,0)</f>
        <v>0</v>
      </c>
      <c r="G69" s="47">
        <f>IF(Poziomy!$B$3=A69,F69,0)</f>
        <v>0</v>
      </c>
      <c r="J69" s="47">
        <f>IF(Poziomy!$B$4=A69,I69,0)</f>
        <v>0</v>
      </c>
      <c r="M69" s="47">
        <f>IF(Poziomy!$B$5=A69,L69,0)</f>
        <v>0</v>
      </c>
      <c r="Z69" s="45">
        <f>40000*(A69-1)</f>
        <v>2640000</v>
      </c>
      <c r="AA69" s="46">
        <f>SUM(Z$3:Z69)</f>
        <v>88440000</v>
      </c>
      <c r="AB69" s="47">
        <f>IF(Poziomy!$B$13=A69,AA69,0)</f>
        <v>0</v>
      </c>
      <c r="AC69" s="45">
        <f>AC68+20000</f>
        <v>1195000</v>
      </c>
      <c r="AD69" s="46">
        <f>SUM(AC$3:AC69)</f>
        <v>36520000</v>
      </c>
      <c r="AE69" s="47">
        <f>IF(Poziomy!$B$12=A69,AD69,0)</f>
        <v>0</v>
      </c>
      <c r="AF69" s="44">
        <f>ROUNDUP(((A69-3)/5),0)*20000+AF68</f>
        <v>8820000</v>
      </c>
      <c r="AG69" s="46">
        <f>SUM($AF$3:AF69)</f>
        <v>198957000</v>
      </c>
      <c r="AH69" s="47">
        <f>IF(Poziomy!$B$10=A69,AG69,0)</f>
        <v>0</v>
      </c>
      <c r="AI69" s="44">
        <f>ROUNDUP(((A69-3)/5),0)*20000+AI68</f>
        <v>8840000</v>
      </c>
      <c r="AJ69" s="46">
        <f>SUM($AI$3:AI69)</f>
        <v>200217000</v>
      </c>
      <c r="AK69" s="47">
        <f>IF(Poziomy!$B$11=A69,AJ69,0)</f>
        <v>0</v>
      </c>
    </row>
    <row r="70" spans="1:37" ht="12.75">
      <c r="A70">
        <v>68</v>
      </c>
      <c r="D70" s="46">
        <f>IF(Poziomy!$B$2=A70,C70,0)</f>
        <v>0</v>
      </c>
      <c r="G70" s="47">
        <f>IF(Poziomy!$B$3=A70,F70,0)</f>
        <v>0</v>
      </c>
      <c r="J70" s="47">
        <f>IF(Poziomy!$B$4=A70,I70,0)</f>
        <v>0</v>
      </c>
      <c r="M70" s="47">
        <f>IF(Poziomy!$B$5=A70,L70,0)</f>
        <v>0</v>
      </c>
      <c r="Z70" s="45">
        <f>40000*(A70-1)</f>
        <v>2680000</v>
      </c>
      <c r="AA70" s="46">
        <f>SUM(Z$3:Z70)</f>
        <v>91120000</v>
      </c>
      <c r="AB70" s="47">
        <f>IF(Poziomy!$B$13=A70,AA70,0)</f>
        <v>0</v>
      </c>
      <c r="AC70" s="45">
        <f>AC69+20000</f>
        <v>1215000</v>
      </c>
      <c r="AD70" s="46">
        <f>SUM(AC$3:AC70)</f>
        <v>37735000</v>
      </c>
      <c r="AE70" s="47">
        <f>IF(Poziomy!$B$12=A70,AD70,0)</f>
        <v>0</v>
      </c>
      <c r="AF70" s="44">
        <f>ROUNDUP(((A70-3)/5),0)*20000+AF69</f>
        <v>9080000</v>
      </c>
      <c r="AG70" s="46">
        <f>SUM($AF$3:AF70)</f>
        <v>208037000</v>
      </c>
      <c r="AH70" s="47">
        <f>IF(Poziomy!$B$10=A70,AG70,0)</f>
        <v>0</v>
      </c>
      <c r="AI70" s="44">
        <f>ROUNDUP(((A70-3)/5),0)*20000+AI69</f>
        <v>9100000</v>
      </c>
      <c r="AJ70" s="46">
        <f>SUM($AI$3:AI70)</f>
        <v>209317000</v>
      </c>
      <c r="AK70" s="47">
        <f>IF(Poziomy!$B$11=A70,AJ70,0)</f>
        <v>0</v>
      </c>
    </row>
    <row r="71" spans="1:37" ht="12.75">
      <c r="A71">
        <v>69</v>
      </c>
      <c r="D71" s="46">
        <f>IF(Poziomy!$B$2=A71,C71,0)</f>
        <v>0</v>
      </c>
      <c r="G71" s="47">
        <f>IF(Poziomy!$B$3=A71,F71,0)</f>
        <v>0</v>
      </c>
      <c r="J71" s="47">
        <f>IF(Poziomy!$B$4=A71,I71,0)</f>
        <v>0</v>
      </c>
      <c r="M71" s="47">
        <f>IF(Poziomy!$B$5=A71,L71,0)</f>
        <v>0</v>
      </c>
      <c r="Z71" s="45">
        <f>40000*(A71-1)</f>
        <v>2720000</v>
      </c>
      <c r="AA71" s="46">
        <f>SUM(Z$3:Z71)</f>
        <v>93840000</v>
      </c>
      <c r="AB71" s="47">
        <f>IF(Poziomy!$B$13=A71,AA71,0)</f>
        <v>0</v>
      </c>
      <c r="AC71" s="45">
        <f>AC70+20000</f>
        <v>1235000</v>
      </c>
      <c r="AD71" s="46">
        <f>SUM(AC$3:AC71)</f>
        <v>38970000</v>
      </c>
      <c r="AE71" s="47">
        <f>IF(Poziomy!$B$12=A71,AD71,0)</f>
        <v>0</v>
      </c>
      <c r="AF71" s="44">
        <f>ROUNDUP(((A71-3)/5),0)*20000+AF70</f>
        <v>9360000</v>
      </c>
      <c r="AG71" s="46">
        <f>SUM($AF$3:AF71)</f>
        <v>217397000</v>
      </c>
      <c r="AH71" s="47">
        <f>IF(Poziomy!$B$10=A71,AG71,0)</f>
        <v>0</v>
      </c>
      <c r="AI71" s="44">
        <f>ROUNDUP(((A71-3)/5),0)*20000+AI70</f>
        <v>9380000</v>
      </c>
      <c r="AJ71" s="46">
        <f>SUM($AI$3:AI71)</f>
        <v>218697000</v>
      </c>
      <c r="AK71" s="47">
        <f>IF(Poziomy!$B$11=A71,AJ71,0)</f>
        <v>0</v>
      </c>
    </row>
    <row r="72" spans="1:37" ht="12.75">
      <c r="A72">
        <v>70</v>
      </c>
      <c r="D72" s="46">
        <f>IF(Poziomy!$B$2=A72,C72,0)</f>
        <v>0</v>
      </c>
      <c r="G72" s="47">
        <f>IF(Poziomy!$B$3=A72,F72,0)</f>
        <v>0</v>
      </c>
      <c r="J72" s="47">
        <f>IF(Poziomy!$B$4=A72,I72,0)</f>
        <v>0</v>
      </c>
      <c r="M72" s="47">
        <f>IF(Poziomy!$B$5=A72,L72,0)</f>
        <v>0</v>
      </c>
      <c r="Z72" s="45">
        <f>40000*(A72-1)</f>
        <v>2760000</v>
      </c>
      <c r="AA72" s="46">
        <f>SUM(Z$3:Z72)</f>
        <v>96600000</v>
      </c>
      <c r="AB72" s="47">
        <f>IF(Poziomy!$B$13=A72,AA72,0)</f>
        <v>0</v>
      </c>
      <c r="AC72" s="45">
        <f>AC71+20000</f>
        <v>1255000</v>
      </c>
      <c r="AD72" s="46">
        <f>SUM(AC$3:AC72)</f>
        <v>40225000</v>
      </c>
      <c r="AE72" s="47">
        <f>IF(Poziomy!$B$12=A72,AD72,0)</f>
        <v>0</v>
      </c>
      <c r="AF72" s="44">
        <f>ROUNDUP(((A72-3)/5),0)*20000+AF71</f>
        <v>9640000</v>
      </c>
      <c r="AG72" s="46">
        <f>SUM($AF$3:AF72)</f>
        <v>227037000</v>
      </c>
      <c r="AH72" s="47">
        <f>IF(Poziomy!$B$10=A72,AG72,0)</f>
        <v>0</v>
      </c>
      <c r="AI72" s="44">
        <f>ROUNDUP(((A72-3)/5),0)*20000+AI71</f>
        <v>9660000</v>
      </c>
      <c r="AJ72" s="46">
        <f>SUM($AI$3:AI72)</f>
        <v>228357000</v>
      </c>
      <c r="AK72" s="47">
        <f>IF(Poziomy!$B$11=A72,AJ72,0)</f>
        <v>0</v>
      </c>
    </row>
    <row r="73" spans="1:37" ht="12.75">
      <c r="A73">
        <v>71</v>
      </c>
      <c r="D73" s="46">
        <f>IF(Poziomy!$B$2=A73,C73,0)</f>
        <v>0</v>
      </c>
      <c r="G73" s="47">
        <f>IF(Poziomy!$B$3=A73,F73,0)</f>
        <v>0</v>
      </c>
      <c r="J73" s="47">
        <f>IF(Poziomy!$B$4=A73,I73,0)</f>
        <v>0</v>
      </c>
      <c r="M73" s="47">
        <f>IF(Poziomy!$B$5=A73,L73,0)</f>
        <v>0</v>
      </c>
      <c r="Z73" s="45">
        <f>40000*(A73-1)</f>
        <v>2800000</v>
      </c>
      <c r="AA73" s="46">
        <f>SUM(Z$3:Z73)</f>
        <v>99400000</v>
      </c>
      <c r="AB73" s="47">
        <f>IF(Poziomy!$B$13=A73,AA73,0)</f>
        <v>0</v>
      </c>
      <c r="AC73" s="45">
        <f>AC72+20000</f>
        <v>1275000</v>
      </c>
      <c r="AD73" s="46">
        <f>SUM(AC$3:AC73)</f>
        <v>41500000</v>
      </c>
      <c r="AE73" s="47">
        <f>IF(Poziomy!$B$12=A73,AD73,0)</f>
        <v>0</v>
      </c>
      <c r="AF73" s="44">
        <f>ROUNDUP(((A73-3)/5),0)*20000+AF72</f>
        <v>9920000</v>
      </c>
      <c r="AG73" s="46">
        <f>SUM($AF$3:AF73)</f>
        <v>236957000</v>
      </c>
      <c r="AH73" s="47">
        <f>IF(Poziomy!$B$10=A73,AG73,0)</f>
        <v>0</v>
      </c>
      <c r="AI73" s="44">
        <f>ROUNDUP(((A73-3)/5),0)*20000+AI72</f>
        <v>9940000</v>
      </c>
      <c r="AJ73" s="46">
        <f>SUM($AI$3:AI73)</f>
        <v>238297000</v>
      </c>
      <c r="AK73" s="47">
        <f>IF(Poziomy!$B$11=A73,AJ73,0)</f>
        <v>0</v>
      </c>
    </row>
    <row r="74" spans="1:37" ht="12.75">
      <c r="A74">
        <v>72</v>
      </c>
      <c r="D74" s="46">
        <f>IF(Poziomy!$B$2=A74,C74,0)</f>
        <v>0</v>
      </c>
      <c r="G74" s="47">
        <f>IF(Poziomy!$B$3=A74,F74,0)</f>
        <v>0</v>
      </c>
      <c r="J74" s="47">
        <f>IF(Poziomy!$B$4=A74,I74,0)</f>
        <v>0</v>
      </c>
      <c r="M74" s="47">
        <f>IF(Poziomy!$B$5=A74,L74,0)</f>
        <v>0</v>
      </c>
      <c r="Z74" s="45">
        <f>40000*(A74-1)</f>
        <v>2840000</v>
      </c>
      <c r="AA74" s="46">
        <f>SUM(Z$3:Z74)</f>
        <v>102240000</v>
      </c>
      <c r="AB74" s="47">
        <f>IF(Poziomy!$B$13=A74,AA74,0)</f>
        <v>0</v>
      </c>
      <c r="AC74" s="45">
        <f>AC73+20000</f>
        <v>1295000</v>
      </c>
      <c r="AD74" s="46">
        <f>SUM(AC$3:AC74)</f>
        <v>42795000</v>
      </c>
      <c r="AE74" s="47">
        <f>IF(Poziomy!$B$12=A74,AD74,0)</f>
        <v>0</v>
      </c>
      <c r="AF74" s="44">
        <f>ROUNDUP(((A74-3)/5),0)*20000+AF73</f>
        <v>10200000</v>
      </c>
      <c r="AG74" s="46">
        <f>SUM($AF$3:AF74)</f>
        <v>247157000</v>
      </c>
      <c r="AH74" s="47">
        <f>IF(Poziomy!$B$10=A74,AG74,0)</f>
        <v>0</v>
      </c>
      <c r="AI74" s="44">
        <f>ROUNDUP(((A74-3)/5),0)*20000+AI73</f>
        <v>10220000</v>
      </c>
      <c r="AJ74" s="46">
        <f>SUM($AI$3:AI74)</f>
        <v>248517000</v>
      </c>
      <c r="AK74" s="47">
        <f>IF(Poziomy!$B$11=A74,AJ74,0)</f>
        <v>0</v>
      </c>
    </row>
    <row r="75" spans="1:37" ht="12.75">
      <c r="A75">
        <v>73</v>
      </c>
      <c r="D75" s="46">
        <f>IF(Poziomy!$B$2=A75,C75,0)</f>
        <v>0</v>
      </c>
      <c r="G75" s="47">
        <f>IF(Poziomy!$B$3=A75,F75,0)</f>
        <v>0</v>
      </c>
      <c r="J75" s="47">
        <f>IF(Poziomy!$B$4=A75,I75,0)</f>
        <v>0</v>
      </c>
      <c r="M75" s="47">
        <f>IF(Poziomy!$B$5=A75,L75,0)</f>
        <v>0</v>
      </c>
      <c r="Z75" s="45">
        <f>40000*(A75-1)</f>
        <v>2880000</v>
      </c>
      <c r="AA75" s="46">
        <f>SUM(Z$3:Z75)</f>
        <v>105120000</v>
      </c>
      <c r="AB75" s="47">
        <f>IF(Poziomy!$B$13=A75,AA75,0)</f>
        <v>0</v>
      </c>
      <c r="AC75" s="45">
        <f>AC74+20000</f>
        <v>1315000</v>
      </c>
      <c r="AD75" s="46">
        <f>SUM(AC$3:AC75)</f>
        <v>44110000</v>
      </c>
      <c r="AE75" s="47">
        <f>IF(Poziomy!$B$12=A75,AD75,0)</f>
        <v>0</v>
      </c>
      <c r="AF75" s="44">
        <f>ROUNDUP(((A75-3)/5),0)*20000+AF74</f>
        <v>10480000</v>
      </c>
      <c r="AG75" s="46">
        <f>SUM($AF$3:AF75)</f>
        <v>257637000</v>
      </c>
      <c r="AH75" s="47">
        <f>IF(Poziomy!$B$10=A75,AG75,0)</f>
        <v>0</v>
      </c>
      <c r="AI75" s="44">
        <f>ROUNDUP(((A75-3)/5),0)*20000+AI74</f>
        <v>10500000</v>
      </c>
      <c r="AJ75" s="46">
        <f>SUM($AI$3:AI75)</f>
        <v>259017000</v>
      </c>
      <c r="AK75" s="47">
        <f>IF(Poziomy!$B$11=A75,AJ75,0)</f>
        <v>0</v>
      </c>
    </row>
    <row r="76" spans="1:37" ht="12.75">
      <c r="A76">
        <v>74</v>
      </c>
      <c r="D76" s="46">
        <f>IF(Poziomy!$B$2=A76,C76,0)</f>
        <v>0</v>
      </c>
      <c r="G76" s="47">
        <f>IF(Poziomy!$B$3=A76,F76,0)</f>
        <v>0</v>
      </c>
      <c r="J76" s="47">
        <f>IF(Poziomy!$B$4=A76,I76,0)</f>
        <v>0</v>
      </c>
      <c r="M76" s="47">
        <f>IF(Poziomy!$B$5=A76,L76,0)</f>
        <v>0</v>
      </c>
      <c r="Z76" s="45">
        <f>40000*(A76-1)</f>
        <v>2920000</v>
      </c>
      <c r="AA76" s="46">
        <f>SUM(Z$3:Z76)</f>
        <v>108040000</v>
      </c>
      <c r="AB76" s="47">
        <f>IF(Poziomy!$B$13=A76,AA76,0)</f>
        <v>0</v>
      </c>
      <c r="AC76" s="45">
        <f>AC75+20000</f>
        <v>1335000</v>
      </c>
      <c r="AD76" s="46">
        <f>SUM(AC$3:AC76)</f>
        <v>45445000</v>
      </c>
      <c r="AE76" s="47">
        <f>IF(Poziomy!$B$12=A76,AD76,0)</f>
        <v>0</v>
      </c>
      <c r="AF76" s="44">
        <f>ROUNDUP(((A76-3)/5),0)*20000+AF75</f>
        <v>10780000</v>
      </c>
      <c r="AG76" s="46">
        <f>SUM($AF$3:AF76)</f>
        <v>268417000</v>
      </c>
      <c r="AH76" s="47">
        <f>IF(Poziomy!$B$10=A76,AG76,0)</f>
        <v>0</v>
      </c>
      <c r="AI76" s="44">
        <f>ROUNDUP(((A76-3)/5),0)*20000+AI75</f>
        <v>10800000</v>
      </c>
      <c r="AJ76" s="46">
        <f>SUM($AI$3:AI76)</f>
        <v>269817000</v>
      </c>
      <c r="AK76" s="47">
        <f>IF(Poziomy!$B$11=A76,AJ76,0)</f>
        <v>0</v>
      </c>
    </row>
    <row r="77" spans="1:37" ht="12.75">
      <c r="A77">
        <v>75</v>
      </c>
      <c r="D77" s="46">
        <f>IF(Poziomy!$B$2=A77,C77,0)</f>
        <v>0</v>
      </c>
      <c r="G77" s="47">
        <f>IF(Poziomy!$B$3=A77,F77,0)</f>
        <v>0</v>
      </c>
      <c r="J77" s="47">
        <f>IF(Poziomy!$B$4=A77,I77,0)</f>
        <v>0</v>
      </c>
      <c r="M77" s="47">
        <f>IF(Poziomy!$B$5=A77,L77,0)</f>
        <v>0</v>
      </c>
      <c r="Z77" s="45">
        <f>40000*(A77-1)</f>
        <v>2960000</v>
      </c>
      <c r="AA77" s="46">
        <f>SUM(Z$3:Z77)</f>
        <v>111000000</v>
      </c>
      <c r="AB77" s="47">
        <f>IF(Poziomy!$B$13=A77,AA77,0)</f>
        <v>0</v>
      </c>
      <c r="AC77" s="45">
        <f>AC76+20000</f>
        <v>1355000</v>
      </c>
      <c r="AD77" s="46">
        <f>SUM(AC$3:AC77)</f>
        <v>46800000</v>
      </c>
      <c r="AE77" s="47">
        <f>IF(Poziomy!$B$12=A77,AD77,0)</f>
        <v>0</v>
      </c>
      <c r="AF77" s="44">
        <f>ROUNDUP(((A77-3)/5),0)*20000+AF76</f>
        <v>11080000</v>
      </c>
      <c r="AG77" s="46">
        <f>SUM($AF$3:AF77)</f>
        <v>279497000</v>
      </c>
      <c r="AH77" s="47">
        <f>IF(Poziomy!$B$10=A77,AG77,0)</f>
        <v>0</v>
      </c>
      <c r="AI77" s="44">
        <f>ROUNDUP(((A77-3)/5),0)*20000+AI76</f>
        <v>11100000</v>
      </c>
      <c r="AJ77" s="46">
        <f>SUM($AI$3:AI77)</f>
        <v>280917000</v>
      </c>
      <c r="AK77" s="47">
        <f>IF(Poziomy!$B$11=A77,AJ77,0)</f>
        <v>0</v>
      </c>
    </row>
    <row r="78" spans="1:37" ht="12.75">
      <c r="A78">
        <v>76</v>
      </c>
      <c r="D78" s="46">
        <f>IF(Poziomy!$B$2=A78,C78,0)</f>
        <v>0</v>
      </c>
      <c r="G78" s="47">
        <f>IF(Poziomy!$B$3=A78,F78,0)</f>
        <v>0</v>
      </c>
      <c r="J78" s="47">
        <f>IF(Poziomy!$B$4=A78,I78,0)</f>
        <v>0</v>
      </c>
      <c r="M78" s="47">
        <f>IF(Poziomy!$B$5=A78,L78,0)</f>
        <v>0</v>
      </c>
      <c r="Z78" s="45">
        <f>40000*(A78-1)</f>
        <v>3000000</v>
      </c>
      <c r="AA78" s="46">
        <f>SUM(Z$3:Z78)</f>
        <v>114000000</v>
      </c>
      <c r="AB78" s="47">
        <f>IF(Poziomy!$B$13=A78,AA78,0)</f>
        <v>0</v>
      </c>
      <c r="AC78" s="45">
        <f>AC77+20000</f>
        <v>1375000</v>
      </c>
      <c r="AD78" s="46">
        <f>SUM(AC$3:AC78)</f>
        <v>48175000</v>
      </c>
      <c r="AE78" s="47">
        <f>IF(Poziomy!$B$12=A78,AD78,0)</f>
        <v>0</v>
      </c>
      <c r="AF78" s="44">
        <f>ROUNDUP(((A78-3)/5),0)*20000+AF77</f>
        <v>11380000</v>
      </c>
      <c r="AG78" s="46">
        <f>SUM($AF$3:AF78)</f>
        <v>290877000</v>
      </c>
      <c r="AH78" s="47">
        <f>IF(Poziomy!$B$10=A78,AG78,0)</f>
        <v>0</v>
      </c>
      <c r="AI78" s="44">
        <f>ROUNDUP(((A78-3)/5),0)*20000+AI77</f>
        <v>11400000</v>
      </c>
      <c r="AJ78" s="46">
        <f>SUM($AI$3:AI78)</f>
        <v>292317000</v>
      </c>
      <c r="AK78" s="47">
        <f>IF(Poziomy!$B$11=A78,AJ78,0)</f>
        <v>0</v>
      </c>
    </row>
    <row r="79" spans="1:37" ht="12.75">
      <c r="A79">
        <v>77</v>
      </c>
      <c r="D79" s="46">
        <f>IF(Poziomy!$B$2=A79,C79,0)</f>
        <v>0</v>
      </c>
      <c r="G79" s="47">
        <f>IF(Poziomy!$B$3=A79,F79,0)</f>
        <v>0</v>
      </c>
      <c r="J79" s="47">
        <f>IF(Poziomy!$B$4=A79,I79,0)</f>
        <v>0</v>
      </c>
      <c r="M79" s="47">
        <f>IF(Poziomy!$B$5=A79,L79,0)</f>
        <v>0</v>
      </c>
      <c r="Z79" s="45">
        <f>40000*(A79-1)</f>
        <v>3040000</v>
      </c>
      <c r="AA79" s="46">
        <f>SUM(Z$3:Z79)</f>
        <v>117040000</v>
      </c>
      <c r="AB79" s="47">
        <f>IF(Poziomy!$B$13=A79,AA79,0)</f>
        <v>0</v>
      </c>
      <c r="AC79" s="45">
        <f>AC78+20000</f>
        <v>1395000</v>
      </c>
      <c r="AD79" s="46">
        <f>SUM(AC$3:AC79)</f>
        <v>49570000</v>
      </c>
      <c r="AE79" s="47">
        <f>IF(Poziomy!$B$12=A79,AD79,0)</f>
        <v>0</v>
      </c>
      <c r="AF79" s="44">
        <f>ROUNDUP(((A79-3)/5),0)*20000+AF78</f>
        <v>11680000</v>
      </c>
      <c r="AG79" s="46">
        <f>SUM($AF$3:AF79)</f>
        <v>302557000</v>
      </c>
      <c r="AH79" s="47">
        <f>IF(Poziomy!$B$10=A79,AG79,0)</f>
        <v>0</v>
      </c>
      <c r="AI79" s="44">
        <f>ROUNDUP(((A79-3)/5),0)*20000+AI78</f>
        <v>11700000</v>
      </c>
      <c r="AJ79" s="46">
        <f>SUM($AI$3:AI79)</f>
        <v>304017000</v>
      </c>
      <c r="AK79" s="47">
        <f>IF(Poziomy!$B$11=A79,AJ79,0)</f>
        <v>0</v>
      </c>
    </row>
    <row r="80" spans="1:37" ht="12.75">
      <c r="A80">
        <v>78</v>
      </c>
      <c r="D80" s="46">
        <f>IF(Poziomy!$B$2=A80,C80,0)</f>
        <v>0</v>
      </c>
      <c r="G80" s="47">
        <f>IF(Poziomy!$B$3=A80,F80,0)</f>
        <v>0</v>
      </c>
      <c r="J80" s="47">
        <f>IF(Poziomy!$B$4=A80,I80,0)</f>
        <v>0</v>
      </c>
      <c r="M80" s="47">
        <f>IF(Poziomy!$B$5=A80,L80,0)</f>
        <v>0</v>
      </c>
      <c r="Z80" s="45">
        <f>40000*(A80-1)</f>
        <v>3080000</v>
      </c>
      <c r="AA80" s="46">
        <f>SUM(Z$3:Z80)</f>
        <v>120120000</v>
      </c>
      <c r="AB80" s="47">
        <f>IF(Poziomy!$B$13=A80,AA80,0)</f>
        <v>0</v>
      </c>
      <c r="AC80" s="45">
        <f>AC79+20000</f>
        <v>1415000</v>
      </c>
      <c r="AD80" s="46">
        <f>SUM(AC$3:AC80)</f>
        <v>50985000</v>
      </c>
      <c r="AE80" s="47">
        <f>IF(Poziomy!$B$12=A80,AD80,0)</f>
        <v>0</v>
      </c>
      <c r="AF80" s="44">
        <f>ROUNDUP(((A80-3)/5),0)*20000+AF79</f>
        <v>11980000</v>
      </c>
      <c r="AG80" s="46">
        <f>SUM($AF$3:AF80)</f>
        <v>314537000</v>
      </c>
      <c r="AH80" s="47">
        <f>IF(Poziomy!$B$10=A80,AG80,0)</f>
        <v>0</v>
      </c>
      <c r="AI80" s="44">
        <f>ROUNDUP(((A80-3)/5),0)*20000+AI79</f>
        <v>12000000</v>
      </c>
      <c r="AJ80" s="46">
        <f>SUM($AI$3:AI80)</f>
        <v>316017000</v>
      </c>
      <c r="AK80" s="47">
        <f>IF(Poziomy!$B$11=A80,AJ80,0)</f>
        <v>0</v>
      </c>
    </row>
    <row r="81" spans="1:37" ht="12.75">
      <c r="A81">
        <v>79</v>
      </c>
      <c r="D81" s="46">
        <f>IF(Poziomy!$B$2=A81,C81,0)</f>
        <v>0</v>
      </c>
      <c r="G81" s="47">
        <f>IF(Poziomy!$B$3=A81,F81,0)</f>
        <v>0</v>
      </c>
      <c r="J81" s="47">
        <f>IF(Poziomy!$B$4=A81,I81,0)</f>
        <v>0</v>
      </c>
      <c r="M81" s="47">
        <f>IF(Poziomy!$B$5=A81,L81,0)</f>
        <v>0</v>
      </c>
      <c r="Z81" s="45">
        <f>40000*(A81-1)</f>
        <v>3120000</v>
      </c>
      <c r="AA81" s="46">
        <f>SUM(Z$3:Z81)</f>
        <v>123240000</v>
      </c>
      <c r="AB81" s="47">
        <f>IF(Poziomy!$B$13=A81,AA81,0)</f>
        <v>0</v>
      </c>
      <c r="AC81" s="45">
        <f>AC80+20000</f>
        <v>1435000</v>
      </c>
      <c r="AD81" s="46">
        <f>SUM(AC$3:AC81)</f>
        <v>52420000</v>
      </c>
      <c r="AE81" s="47">
        <f>IF(Poziomy!$B$12=A81,AD81,0)</f>
        <v>0</v>
      </c>
      <c r="AF81" s="44">
        <f>ROUNDUP(((A81-3)/5),0)*20000+AF80</f>
        <v>12300000</v>
      </c>
      <c r="AG81" s="46">
        <f>SUM($AF$3:AF81)</f>
        <v>326837000</v>
      </c>
      <c r="AH81" s="47">
        <f>IF(Poziomy!$B$10=A81,AG81,0)</f>
        <v>0</v>
      </c>
      <c r="AI81" s="44">
        <f>ROUNDUP(((A81-3)/5),0)*20000+AI80</f>
        <v>12320000</v>
      </c>
      <c r="AJ81" s="46">
        <f>SUM($AI$3:AI81)</f>
        <v>328337000</v>
      </c>
      <c r="AK81" s="47">
        <f>IF(Poziomy!$B$11=A81,AJ81,0)</f>
        <v>0</v>
      </c>
    </row>
    <row r="82" spans="1:37" ht="12.75">
      <c r="A82">
        <v>80</v>
      </c>
      <c r="D82" s="46">
        <f>IF(Poziomy!$B$2=A82,C82,0)</f>
        <v>0</v>
      </c>
      <c r="G82" s="47">
        <f>IF(Poziomy!$B$3=A82,F82,0)</f>
        <v>0</v>
      </c>
      <c r="J82" s="47">
        <f>IF(Poziomy!$B$4=A82,I82,0)</f>
        <v>0</v>
      </c>
      <c r="M82" s="47">
        <f>IF(Poziomy!$B$5=A82,L82,0)</f>
        <v>0</v>
      </c>
      <c r="Z82" s="45">
        <f>40000*(A82-1)</f>
        <v>3160000</v>
      </c>
      <c r="AA82" s="46">
        <f>SUM(Z$3:Z82)</f>
        <v>126400000</v>
      </c>
      <c r="AB82" s="47">
        <f>IF(Poziomy!$B$13=A82,AA82,0)</f>
        <v>0</v>
      </c>
      <c r="AC82" s="45">
        <f>AC81+20000</f>
        <v>1455000</v>
      </c>
      <c r="AD82" s="46">
        <f>SUM(AC$3:AC82)</f>
        <v>53875000</v>
      </c>
      <c r="AE82" s="47">
        <f>IF(Poziomy!$B$12=A82,AD82,0)</f>
        <v>0</v>
      </c>
      <c r="AF82" s="44">
        <f>ROUNDUP(((A82-3)/5),0)*20000+AF81</f>
        <v>12620000</v>
      </c>
      <c r="AG82" s="46">
        <f>SUM($AF$3:AF82)</f>
        <v>339457000</v>
      </c>
      <c r="AH82" s="47">
        <f>IF(Poziomy!$B$10=A82,AG82,0)</f>
        <v>0</v>
      </c>
      <c r="AI82" s="44">
        <f>ROUNDUP(((A82-3)/5),0)*20000+AI81</f>
        <v>12640000</v>
      </c>
      <c r="AJ82" s="46">
        <f>SUM($AI$3:AI82)</f>
        <v>340977000</v>
      </c>
      <c r="AK82" s="47">
        <f>IF(Poziomy!$B$11=A82,AJ82,0)</f>
        <v>0</v>
      </c>
    </row>
    <row r="83" spans="1:37" ht="12.75">
      <c r="A83">
        <v>81</v>
      </c>
      <c r="D83" s="46">
        <f>IF(Poziomy!$B$2=A83,C83,0)</f>
        <v>0</v>
      </c>
      <c r="G83" s="47">
        <f>IF(Poziomy!$B$3=A83,F83,0)</f>
        <v>0</v>
      </c>
      <c r="J83" s="47">
        <f>IF(Poziomy!$B$4=A83,I83,0)</f>
        <v>0</v>
      </c>
      <c r="M83" s="47">
        <f>IF(Poziomy!$B$5=A83,L83,0)</f>
        <v>0</v>
      </c>
      <c r="Z83" s="45">
        <f>40000*(A83-1)</f>
        <v>3200000</v>
      </c>
      <c r="AA83" s="46">
        <f>SUM(Z$3:Z83)</f>
        <v>129600000</v>
      </c>
      <c r="AB83" s="47">
        <f>IF(Poziomy!$B$13=A83,AA83,0)</f>
        <v>0</v>
      </c>
      <c r="AC83" s="45">
        <f>AC82+20000</f>
        <v>1475000</v>
      </c>
      <c r="AD83" s="46">
        <f>SUM(AC$3:AC83)</f>
        <v>55350000</v>
      </c>
      <c r="AE83" s="47">
        <f>IF(Poziomy!$B$12=A83,AD83,0)</f>
        <v>0</v>
      </c>
      <c r="AF83" s="44">
        <f>ROUNDUP(((A83-3)/5),0)*20000+AF82</f>
        <v>12940000</v>
      </c>
      <c r="AG83" s="46">
        <f>SUM($AF$3:AF83)</f>
        <v>352397000</v>
      </c>
      <c r="AH83" s="47">
        <f>IF(Poziomy!$B$10=A83,AG83,0)</f>
        <v>0</v>
      </c>
      <c r="AI83" s="44">
        <f>ROUNDUP(((A83-3)/5),0)*20000+AI82</f>
        <v>12960000</v>
      </c>
      <c r="AJ83" s="46">
        <f>SUM($AI$3:AI83)</f>
        <v>353937000</v>
      </c>
      <c r="AK83" s="47">
        <f>IF(Poziomy!$B$11=A83,AJ83,0)</f>
        <v>0</v>
      </c>
    </row>
    <row r="84" spans="1:37" ht="12.75">
      <c r="A84">
        <v>82</v>
      </c>
      <c r="D84" s="46">
        <f>IF(Poziomy!$B$2=A84,C84,0)</f>
        <v>0</v>
      </c>
      <c r="G84" s="47">
        <f>IF(Poziomy!$B$3=A84,F84,0)</f>
        <v>0</v>
      </c>
      <c r="J84" s="47">
        <f>IF(Poziomy!$B$4=A84,I84,0)</f>
        <v>0</v>
      </c>
      <c r="M84" s="47">
        <f>IF(Poziomy!$B$5=A84,L84,0)</f>
        <v>0</v>
      </c>
      <c r="Z84" s="45">
        <f>40000*(A84-1)</f>
        <v>3240000</v>
      </c>
      <c r="AA84" s="46">
        <f>SUM(Z$3:Z84)</f>
        <v>132840000</v>
      </c>
      <c r="AB84" s="47">
        <f>IF(Poziomy!$B$13=A84,AA84,0)</f>
        <v>0</v>
      </c>
      <c r="AC84" s="45">
        <f>AC83+20000</f>
        <v>1495000</v>
      </c>
      <c r="AD84" s="46">
        <f>SUM(AC$3:AC84)</f>
        <v>56845000</v>
      </c>
      <c r="AE84" s="47">
        <f>IF(Poziomy!$B$12=A84,AD84,0)</f>
        <v>0</v>
      </c>
      <c r="AF84" s="44">
        <f>ROUNDUP(((A84-3)/5),0)*20000+AF83</f>
        <v>13260000</v>
      </c>
      <c r="AG84" s="46">
        <f>SUM($AF$3:AF84)</f>
        <v>365657000</v>
      </c>
      <c r="AH84" s="47">
        <f>IF(Poziomy!$B$10=A84,AG84,0)</f>
        <v>0</v>
      </c>
      <c r="AI84" s="44">
        <f>ROUNDUP(((A84-3)/5),0)*20000+AI83</f>
        <v>13280000</v>
      </c>
      <c r="AJ84" s="46">
        <f>SUM($AI$3:AI84)</f>
        <v>367217000</v>
      </c>
      <c r="AK84" s="47">
        <f>IF(Poziomy!$B$11=A84,AJ84,0)</f>
        <v>0</v>
      </c>
    </row>
    <row r="85" spans="1:37" ht="12.75">
      <c r="A85">
        <v>83</v>
      </c>
      <c r="D85" s="46">
        <f>IF(Poziomy!$B$2=A85,C85,0)</f>
        <v>0</v>
      </c>
      <c r="G85" s="47">
        <f>IF(Poziomy!$B$3=A85,F85,0)</f>
        <v>0</v>
      </c>
      <c r="J85" s="47">
        <f>IF(Poziomy!$B$4=A85,I85,0)</f>
        <v>0</v>
      </c>
      <c r="M85" s="47">
        <f>IF(Poziomy!$B$5=A85,L85,0)</f>
        <v>0</v>
      </c>
      <c r="Z85" s="45">
        <f>40000*(A85-1)</f>
        <v>3280000</v>
      </c>
      <c r="AA85" s="46">
        <f>SUM(Z$3:Z85)</f>
        <v>136120000</v>
      </c>
      <c r="AB85" s="47">
        <f>IF(Poziomy!$B$13=A85,AA85,0)</f>
        <v>0</v>
      </c>
      <c r="AC85" s="45">
        <f>AC84+20000</f>
        <v>1515000</v>
      </c>
      <c r="AD85" s="46">
        <f>SUM(AC$3:AC85)</f>
        <v>58360000</v>
      </c>
      <c r="AE85" s="47">
        <f>IF(Poziomy!$B$12=A85,AD85,0)</f>
        <v>0</v>
      </c>
      <c r="AF85" s="44">
        <f>ROUNDUP(((A85-3)/5),0)*20000+AF84</f>
        <v>13580000</v>
      </c>
      <c r="AG85" s="46">
        <f>SUM($AF$3:AF85)</f>
        <v>379237000</v>
      </c>
      <c r="AH85" s="47">
        <f>IF(Poziomy!$B$10=A85,AG85,0)</f>
        <v>0</v>
      </c>
      <c r="AI85" s="44">
        <f>ROUNDUP(((A85-3)/5),0)*20000+AI84</f>
        <v>13600000</v>
      </c>
      <c r="AJ85" s="46">
        <f>SUM($AI$3:AI85)</f>
        <v>380817000</v>
      </c>
      <c r="AK85" s="47">
        <f>IF(Poziomy!$B$11=A85,AJ85,0)</f>
        <v>0</v>
      </c>
    </row>
    <row r="86" spans="1:37" ht="12.75">
      <c r="A86">
        <v>84</v>
      </c>
      <c r="D86" s="46">
        <f>IF(Poziomy!$B$2=A86,C86,0)</f>
        <v>0</v>
      </c>
      <c r="G86" s="47">
        <f>IF(Poziomy!$B$3=A86,F86,0)</f>
        <v>0</v>
      </c>
      <c r="J86" s="47">
        <f>IF(Poziomy!$B$4=A86,I86,0)</f>
        <v>0</v>
      </c>
      <c r="M86" s="47">
        <f>IF(Poziomy!$B$5=A86,L86,0)</f>
        <v>0</v>
      </c>
      <c r="Z86" s="45">
        <f>40000*(A86-1)</f>
        <v>3320000</v>
      </c>
      <c r="AA86" s="46">
        <f>SUM(Z$3:Z86)</f>
        <v>139440000</v>
      </c>
      <c r="AB86" s="47">
        <f>IF(Poziomy!$B$13=A86,AA86,0)</f>
        <v>0</v>
      </c>
      <c r="AC86" s="45">
        <f>AC85+20000</f>
        <v>1535000</v>
      </c>
      <c r="AD86" s="46">
        <f>SUM(AC$3:AC86)</f>
        <v>59895000</v>
      </c>
      <c r="AE86" s="47">
        <f>IF(Poziomy!$B$12=A86,AD86,0)</f>
        <v>0</v>
      </c>
      <c r="AF86" s="44">
        <f>ROUNDUP(((A86-3)/5),0)*20000+AF85</f>
        <v>13920000</v>
      </c>
      <c r="AG86" s="46">
        <f>SUM($AF$3:AF86)</f>
        <v>393157000</v>
      </c>
      <c r="AH86" s="47">
        <f>IF(Poziomy!$B$10=A86,AG86,0)</f>
        <v>0</v>
      </c>
      <c r="AI86" s="44">
        <f>ROUNDUP(((A86-3)/5),0)*20000+AI85</f>
        <v>13940000</v>
      </c>
      <c r="AJ86" s="46">
        <f>SUM($AI$3:AI86)</f>
        <v>394757000</v>
      </c>
      <c r="AK86" s="47">
        <f>IF(Poziomy!$B$11=A86,AJ86,0)</f>
        <v>0</v>
      </c>
    </row>
    <row r="87" spans="1:37" ht="12.75">
      <c r="A87">
        <v>85</v>
      </c>
      <c r="D87" s="46">
        <f>IF(Poziomy!$B$2=A87,C87,0)</f>
        <v>0</v>
      </c>
      <c r="G87" s="47">
        <f>IF(Poziomy!$B$3=A87,F87,0)</f>
        <v>0</v>
      </c>
      <c r="J87" s="47">
        <f>IF(Poziomy!$B$4=A87,I87,0)</f>
        <v>0</v>
      </c>
      <c r="M87" s="47">
        <f>IF(Poziomy!$B$5=A87,L87,0)</f>
        <v>0</v>
      </c>
      <c r="Z87" s="45">
        <f>40000*(A87-1)</f>
        <v>3360000</v>
      </c>
      <c r="AA87" s="46">
        <f>SUM(Z$3:Z87)</f>
        <v>142800000</v>
      </c>
      <c r="AB87" s="47">
        <f>IF(Poziomy!$B$13=A87,AA87,0)</f>
        <v>0</v>
      </c>
      <c r="AC87" s="45">
        <f>AC86+20000</f>
        <v>1555000</v>
      </c>
      <c r="AD87" s="46">
        <f>SUM(AC$3:AC87)</f>
        <v>61450000</v>
      </c>
      <c r="AE87" s="47">
        <f>IF(Poziomy!$B$12=A87,AD87,0)</f>
        <v>0</v>
      </c>
      <c r="AF87" s="44">
        <f>ROUNDUP(((A87-3)/5),0)*20000+AF86</f>
        <v>14260000</v>
      </c>
      <c r="AG87" s="46">
        <f>SUM($AF$3:AF87)</f>
        <v>407417000</v>
      </c>
      <c r="AH87" s="47">
        <f>IF(Poziomy!$B$10=A87,AG87,0)</f>
        <v>0</v>
      </c>
      <c r="AI87" s="44">
        <f>ROUNDUP(((A87-3)/5),0)*20000+AI86</f>
        <v>14280000</v>
      </c>
      <c r="AJ87" s="46">
        <f>SUM($AI$3:AI87)</f>
        <v>409037000</v>
      </c>
      <c r="AK87" s="47">
        <f>IF(Poziomy!$B$11=A87,AJ87,0)</f>
        <v>0</v>
      </c>
    </row>
    <row r="88" spans="1:37" ht="12.75">
      <c r="A88">
        <v>86</v>
      </c>
      <c r="D88" s="46">
        <f>IF(Poziomy!$B$2=A88,C88,0)</f>
        <v>0</v>
      </c>
      <c r="G88" s="47">
        <f>IF(Poziomy!$B$3=A88,F88,0)</f>
        <v>0</v>
      </c>
      <c r="J88" s="47">
        <f>IF(Poziomy!$B$4=A88,I88,0)</f>
        <v>0</v>
      </c>
      <c r="M88" s="47">
        <f>IF(Poziomy!$B$5=A88,L88,0)</f>
        <v>0</v>
      </c>
      <c r="Z88" s="45">
        <f>40000*(A88-1)</f>
        <v>3400000</v>
      </c>
      <c r="AA88" s="46">
        <f>SUM(Z$3:Z88)</f>
        <v>146200000</v>
      </c>
      <c r="AB88" s="47">
        <f>IF(Poziomy!$B$13=A88,AA88,0)</f>
        <v>0</v>
      </c>
      <c r="AC88" s="45">
        <f>AC87+20000</f>
        <v>1575000</v>
      </c>
      <c r="AD88" s="46">
        <f>SUM(AC$3:AC88)</f>
        <v>63025000</v>
      </c>
      <c r="AE88" s="47">
        <f>IF(Poziomy!$B$12=A88,AD88,0)</f>
        <v>0</v>
      </c>
      <c r="AF88" s="44">
        <f>ROUNDUP(((A88-3)/5),0)*20000+AF87</f>
        <v>14600000</v>
      </c>
      <c r="AG88" s="46">
        <f>SUM($AF$3:AF88)</f>
        <v>422017000</v>
      </c>
      <c r="AH88" s="47">
        <f>IF(Poziomy!$B$10=A88,AG88,0)</f>
        <v>0</v>
      </c>
      <c r="AI88" s="44">
        <f>ROUNDUP(((A88-3)/5),0)*20000+AI87</f>
        <v>14620000</v>
      </c>
      <c r="AJ88" s="46">
        <f>SUM($AI$3:AI88)</f>
        <v>423657000</v>
      </c>
      <c r="AK88" s="47">
        <f>IF(Poziomy!$B$11=A88,AJ88,0)</f>
        <v>0</v>
      </c>
    </row>
    <row r="89" spans="1:37" ht="12.75">
      <c r="A89">
        <v>87</v>
      </c>
      <c r="D89" s="46">
        <f>IF(Poziomy!$B$2=A89,C89,0)</f>
        <v>0</v>
      </c>
      <c r="G89" s="47">
        <f>IF(Poziomy!$B$3=A89,F89,0)</f>
        <v>0</v>
      </c>
      <c r="J89" s="47">
        <f>IF(Poziomy!$B$4=A89,I89,0)</f>
        <v>0</v>
      </c>
      <c r="M89" s="47">
        <f>IF(Poziomy!$B$5=A89,L89,0)</f>
        <v>0</v>
      </c>
      <c r="Z89" s="45">
        <f>40000*(A89-1)</f>
        <v>3440000</v>
      </c>
      <c r="AA89" s="46">
        <f>SUM(Z$3:Z89)</f>
        <v>149640000</v>
      </c>
      <c r="AB89" s="47">
        <f>IF(Poziomy!$B$13=A89,AA89,0)</f>
        <v>0</v>
      </c>
      <c r="AC89" s="45">
        <f>AC88+20000</f>
        <v>1595000</v>
      </c>
      <c r="AD89" s="46">
        <f>SUM(AC$3:AC89)</f>
        <v>64620000</v>
      </c>
      <c r="AE89" s="47">
        <f>IF(Poziomy!$B$12=A89,AD89,0)</f>
        <v>0</v>
      </c>
      <c r="AF89" s="44">
        <f>ROUNDUP(((A89-3)/5),0)*20000+AF88</f>
        <v>14940000</v>
      </c>
      <c r="AG89" s="46">
        <f>SUM($AF$3:AF89)</f>
        <v>436957000</v>
      </c>
      <c r="AH89" s="47">
        <f>IF(Poziomy!$B$10=A89,AG89,0)</f>
        <v>0</v>
      </c>
      <c r="AI89" s="44">
        <f>ROUNDUP(((A89-3)/5),0)*20000+AI88</f>
        <v>14960000</v>
      </c>
      <c r="AJ89" s="46">
        <f>SUM($AI$3:AI89)</f>
        <v>438617000</v>
      </c>
      <c r="AK89" s="47">
        <f>IF(Poziomy!$B$11=A89,AJ89,0)</f>
        <v>0</v>
      </c>
    </row>
    <row r="90" spans="1:37" ht="12.75">
      <c r="A90">
        <v>88</v>
      </c>
      <c r="D90" s="46">
        <f>IF(Poziomy!$B$2=A90,C90,0)</f>
        <v>0</v>
      </c>
      <c r="G90" s="47">
        <f>IF(Poziomy!$B$3=A90,F90,0)</f>
        <v>0</v>
      </c>
      <c r="J90" s="47">
        <f>IF(Poziomy!$B$4=A90,I90,0)</f>
        <v>0</v>
      </c>
      <c r="M90" s="47">
        <f>IF(Poziomy!$B$5=A90,L90,0)</f>
        <v>0</v>
      </c>
      <c r="Z90" s="45">
        <f>40000*(A90-1)</f>
        <v>3480000</v>
      </c>
      <c r="AA90" s="46">
        <f>SUM(Z$3:Z90)</f>
        <v>153120000</v>
      </c>
      <c r="AB90" s="47">
        <f>IF(Poziomy!$B$13=A90,AA90,0)</f>
        <v>0</v>
      </c>
      <c r="AC90" s="45">
        <f>AC89+20000</f>
        <v>1615000</v>
      </c>
      <c r="AD90" s="46">
        <f>SUM(AC$3:AC90)</f>
        <v>66235000</v>
      </c>
      <c r="AE90" s="47">
        <f>IF(Poziomy!$B$12=A90,AD90,0)</f>
        <v>0</v>
      </c>
      <c r="AF90" s="44">
        <f>ROUNDUP(((A90-3)/5),0)*20000+AF89</f>
        <v>15280000</v>
      </c>
      <c r="AG90" s="46">
        <f>SUM($AF$3:AF90)</f>
        <v>452237000</v>
      </c>
      <c r="AH90" s="47">
        <f>IF(Poziomy!$B$10=A90,AG90,0)</f>
        <v>0</v>
      </c>
      <c r="AI90" s="44">
        <f>ROUNDUP(((A90-3)/5),0)*20000+AI89</f>
        <v>15300000</v>
      </c>
      <c r="AJ90" s="46">
        <f>SUM($AI$3:AI90)</f>
        <v>453917000</v>
      </c>
      <c r="AK90" s="47">
        <f>IF(Poziomy!$B$11=A90,AJ90,0)</f>
        <v>0</v>
      </c>
    </row>
    <row r="91" spans="1:37" ht="12.75">
      <c r="A91">
        <v>89</v>
      </c>
      <c r="D91" s="46">
        <f>IF(Poziomy!$B$2=A91,C91,0)</f>
        <v>0</v>
      </c>
      <c r="G91" s="47">
        <f>IF(Poziomy!$B$3=A91,F91,0)</f>
        <v>0</v>
      </c>
      <c r="J91" s="47">
        <f>IF(Poziomy!$B$4=A91,I91,0)</f>
        <v>0</v>
      </c>
      <c r="M91" s="47">
        <f>IF(Poziomy!$B$5=A91,L91,0)</f>
        <v>0</v>
      </c>
      <c r="Z91" s="45">
        <f>40000*(A91-1)</f>
        <v>3520000</v>
      </c>
      <c r="AA91" s="46">
        <f>SUM(Z$3:Z91)</f>
        <v>156640000</v>
      </c>
      <c r="AB91" s="47">
        <f>IF(Poziomy!$B$13=A91,AA91,0)</f>
        <v>0</v>
      </c>
      <c r="AC91" s="45">
        <f>AC90+20000</f>
        <v>1635000</v>
      </c>
      <c r="AD91" s="46">
        <f>SUM(AC$3:AC91)</f>
        <v>67870000</v>
      </c>
      <c r="AE91" s="47">
        <f>IF(Poziomy!$B$12=A91,AD91,0)</f>
        <v>0</v>
      </c>
      <c r="AF91" s="44">
        <f>ROUNDUP(((A91-3)/5),0)*20000+AF90</f>
        <v>15640000</v>
      </c>
      <c r="AG91" s="46">
        <f>SUM($AF$3:AF91)</f>
        <v>467877000</v>
      </c>
      <c r="AH91" s="47">
        <f>IF(Poziomy!$B$10=A91,AG91,0)</f>
        <v>0</v>
      </c>
      <c r="AI91" s="44">
        <f>ROUNDUP(((A91-3)/5),0)*20000+AI90</f>
        <v>15660000</v>
      </c>
      <c r="AJ91" s="46">
        <f>SUM($AI$3:AI91)</f>
        <v>469577000</v>
      </c>
      <c r="AK91" s="47">
        <f>IF(Poziomy!$B$11=A91,AJ91,0)</f>
        <v>0</v>
      </c>
    </row>
    <row r="92" spans="1:37" ht="12.75">
      <c r="A92">
        <v>90</v>
      </c>
      <c r="D92" s="46">
        <f>IF(Poziomy!$B$2=A92,C92,0)</f>
        <v>0</v>
      </c>
      <c r="G92" s="47">
        <f>IF(Poziomy!$B$3=A92,F92,0)</f>
        <v>0</v>
      </c>
      <c r="J92" s="47">
        <f>IF(Poziomy!$B$4=A92,I92,0)</f>
        <v>0</v>
      </c>
      <c r="M92" s="47">
        <f>IF(Poziomy!$B$5=A92,L92,0)</f>
        <v>0</v>
      </c>
      <c r="Z92" s="45">
        <f>40000*(A92-1)</f>
        <v>3560000</v>
      </c>
      <c r="AA92" s="46">
        <f>SUM(Z$3:Z92)</f>
        <v>160200000</v>
      </c>
      <c r="AB92" s="47">
        <f>IF(Poziomy!$B$13=A92,AA92,0)</f>
        <v>0</v>
      </c>
      <c r="AC92" s="45">
        <f>AC91+20000</f>
        <v>1655000</v>
      </c>
      <c r="AD92" s="46">
        <f>SUM(AC$3:AC92)</f>
        <v>69525000</v>
      </c>
      <c r="AE92" s="47">
        <f>IF(Poziomy!$B$12=A92,AD92,0)</f>
        <v>0</v>
      </c>
      <c r="AF92" s="44">
        <f>ROUNDUP(((A92-3)/5),0)*20000+AF91</f>
        <v>16000000</v>
      </c>
      <c r="AG92" s="46">
        <f>SUM($AF$3:AF92)</f>
        <v>483877000</v>
      </c>
      <c r="AH92" s="47">
        <f>IF(Poziomy!$B$10=A92,AG92,0)</f>
        <v>0</v>
      </c>
      <c r="AI92" s="44">
        <f>ROUNDUP(((A92-3)/5),0)*20000+AI91</f>
        <v>16020000</v>
      </c>
      <c r="AJ92" s="46">
        <f>SUM($AI$3:AI92)</f>
        <v>485597000</v>
      </c>
      <c r="AK92" s="47">
        <f>IF(Poziomy!$B$11=A92,AJ92,0)</f>
        <v>0</v>
      </c>
    </row>
    <row r="93" spans="1:37" ht="12.75">
      <c r="A93">
        <v>91</v>
      </c>
      <c r="D93" s="46">
        <f>IF(Poziomy!$B$2=A93,C93,0)</f>
        <v>0</v>
      </c>
      <c r="G93" s="47">
        <f>IF(Poziomy!$B$3=A93,F93,0)</f>
        <v>0</v>
      </c>
      <c r="J93" s="47">
        <f>IF(Poziomy!$B$4=A93,I93,0)</f>
        <v>0</v>
      </c>
      <c r="M93" s="47">
        <f>IF(Poziomy!$B$5=A93,L93,0)</f>
        <v>0</v>
      </c>
      <c r="Z93" s="45">
        <f>40000*(A93-1)</f>
        <v>3600000</v>
      </c>
      <c r="AA93" s="46">
        <f>SUM(Z$3:Z93)</f>
        <v>163800000</v>
      </c>
      <c r="AB93" s="47">
        <f>IF(Poziomy!$B$13=A93,AA93,0)</f>
        <v>0</v>
      </c>
      <c r="AC93" s="45">
        <f>AC92+20000</f>
        <v>1675000</v>
      </c>
      <c r="AD93" s="46">
        <f>SUM(AC$3:AC93)</f>
        <v>71200000</v>
      </c>
      <c r="AE93" s="47">
        <f>IF(Poziomy!$B$12=A93,AD93,0)</f>
        <v>0</v>
      </c>
      <c r="AF93" s="44">
        <f>ROUNDUP(((A93-3)/5),0)*20000+AF92</f>
        <v>16360000</v>
      </c>
      <c r="AG93" s="46">
        <f>SUM($AF$3:AF93)</f>
        <v>500237000</v>
      </c>
      <c r="AH93" s="47">
        <f>IF(Poziomy!$B$10=A93,AG93,0)</f>
        <v>0</v>
      </c>
      <c r="AI93" s="44">
        <f>ROUNDUP(((A93-3)/5),0)*20000+AI92</f>
        <v>16380000</v>
      </c>
      <c r="AJ93" s="46">
        <f>SUM($AI$3:AI93)</f>
        <v>501977000</v>
      </c>
      <c r="AK93" s="47">
        <f>IF(Poziomy!$B$11=A93,AJ93,0)</f>
        <v>0</v>
      </c>
    </row>
    <row r="94" spans="1:37" ht="12.75">
      <c r="A94">
        <v>92</v>
      </c>
      <c r="D94" s="46">
        <f>IF(Poziomy!$B$2=A94,C94,0)</f>
        <v>0</v>
      </c>
      <c r="G94" s="47">
        <f>IF(Poziomy!$B$3=A94,F94,0)</f>
        <v>0</v>
      </c>
      <c r="J94" s="47">
        <f>IF(Poziomy!$B$4=A94,I94,0)</f>
        <v>0</v>
      </c>
      <c r="M94" s="47">
        <f>IF(Poziomy!$B$5=A94,L94,0)</f>
        <v>0</v>
      </c>
      <c r="Z94" s="45">
        <f>40000*(A94-1)</f>
        <v>3640000</v>
      </c>
      <c r="AA94" s="46">
        <f>SUM(Z$3:Z94)</f>
        <v>167440000</v>
      </c>
      <c r="AB94" s="47">
        <f>IF(Poziomy!$B$13=A94,AA94,0)</f>
        <v>0</v>
      </c>
      <c r="AC94" s="45">
        <f>AC93+20000</f>
        <v>1695000</v>
      </c>
      <c r="AD94" s="46">
        <f>SUM(AC$3:AC94)</f>
        <v>72895000</v>
      </c>
      <c r="AE94" s="47">
        <f>IF(Poziomy!$B$12=A94,AD94,0)</f>
        <v>0</v>
      </c>
      <c r="AF94" s="44">
        <f>ROUNDUP(((A94-3)/5),0)*20000+AF93</f>
        <v>16720000</v>
      </c>
      <c r="AG94" s="46">
        <f>SUM($AF$3:AF94)</f>
        <v>516957000</v>
      </c>
      <c r="AH94" s="47">
        <f>IF(Poziomy!$B$10=A94,AG94,0)</f>
        <v>0</v>
      </c>
      <c r="AI94" s="44">
        <f>ROUNDUP(((A94-3)/5),0)*20000+AI93</f>
        <v>16740000</v>
      </c>
      <c r="AJ94" s="46">
        <f>SUM($AI$3:AI94)</f>
        <v>518717000</v>
      </c>
      <c r="AK94" s="47">
        <f>IF(Poziomy!$B$11=A94,AJ94,0)</f>
        <v>0</v>
      </c>
    </row>
    <row r="95" spans="1:37" ht="12.75">
      <c r="A95">
        <v>93</v>
      </c>
      <c r="D95" s="46">
        <f>IF(Poziomy!$B$2=A95,C95,0)</f>
        <v>0</v>
      </c>
      <c r="G95" s="47">
        <f>IF(Poziomy!$B$3=A95,F95,0)</f>
        <v>0</v>
      </c>
      <c r="J95" s="47">
        <f>IF(Poziomy!$B$4=A95,I95,0)</f>
        <v>0</v>
      </c>
      <c r="M95" s="47">
        <f>IF(Poziomy!$B$5=A95,L95,0)</f>
        <v>0</v>
      </c>
      <c r="Z95" s="45">
        <f>40000*(A95-1)</f>
        <v>3680000</v>
      </c>
      <c r="AA95" s="46">
        <f>SUM(Z$3:Z95)</f>
        <v>171120000</v>
      </c>
      <c r="AB95" s="47">
        <f>IF(Poziomy!$B$13=A95,AA95,0)</f>
        <v>0</v>
      </c>
      <c r="AC95" s="45">
        <f>AC94+20000</f>
        <v>1715000</v>
      </c>
      <c r="AD95" s="46">
        <f>SUM(AC$3:AC95)</f>
        <v>74610000</v>
      </c>
      <c r="AE95" s="47">
        <f>IF(Poziomy!$B$12=A95,AD95,0)</f>
        <v>0</v>
      </c>
      <c r="AF95" s="44">
        <f>ROUNDUP(((A95-3)/5),0)*20000+AF94</f>
        <v>17080000</v>
      </c>
      <c r="AG95" s="46">
        <f>SUM($AF$3:AF95)</f>
        <v>534037000</v>
      </c>
      <c r="AH95" s="47">
        <f>IF(Poziomy!$B$10=A95,AG95,0)</f>
        <v>0</v>
      </c>
      <c r="AI95" s="44">
        <f>ROUNDUP(((A95-3)/5),0)*20000+AI94</f>
        <v>17100000</v>
      </c>
      <c r="AJ95" s="46">
        <f>SUM($AI$3:AI95)</f>
        <v>535817000</v>
      </c>
      <c r="AK95" s="47">
        <f>IF(Poziomy!$B$11=A95,AJ95,0)</f>
        <v>0</v>
      </c>
    </row>
    <row r="96" spans="1:37" ht="12.75">
      <c r="A96">
        <v>94</v>
      </c>
      <c r="D96" s="46">
        <f>IF(Poziomy!$B$2=A96,C96,0)</f>
        <v>0</v>
      </c>
      <c r="G96" s="47">
        <f>IF(Poziomy!$B$3=A96,F96,0)</f>
        <v>0</v>
      </c>
      <c r="J96" s="47">
        <f>IF(Poziomy!$B$4=A96,I96,0)</f>
        <v>0</v>
      </c>
      <c r="M96" s="47">
        <f>IF(Poziomy!$B$5=A96,L96,0)</f>
        <v>0</v>
      </c>
      <c r="Z96" s="45">
        <f>40000*(A96-1)</f>
        <v>3720000</v>
      </c>
      <c r="AA96" s="46">
        <f>SUM(Z$3:Z96)</f>
        <v>174840000</v>
      </c>
      <c r="AB96" s="47">
        <f>IF(Poziomy!$B$13=A96,AA96,0)</f>
        <v>0</v>
      </c>
      <c r="AC96" s="45">
        <f>AC95+20000</f>
        <v>1735000</v>
      </c>
      <c r="AD96" s="46">
        <f>SUM(AC$3:AC96)</f>
        <v>76345000</v>
      </c>
      <c r="AE96" s="47">
        <f>IF(Poziomy!$B$12=A96,AD96,0)</f>
        <v>0</v>
      </c>
      <c r="AF96" s="44">
        <f>ROUNDUP(((A96-3)/5),0)*20000+AF95</f>
        <v>17460000</v>
      </c>
      <c r="AG96" s="46">
        <f>SUM($AF$3:AF96)</f>
        <v>551497000</v>
      </c>
      <c r="AH96" s="47">
        <f>IF(Poziomy!$B$10=A96,AG96,0)</f>
        <v>0</v>
      </c>
      <c r="AI96" s="44">
        <f>ROUNDUP(((A96-3)/5),0)*20000+AI95</f>
        <v>17480000</v>
      </c>
      <c r="AJ96" s="46">
        <f>SUM($AI$3:AI96)</f>
        <v>553297000</v>
      </c>
      <c r="AK96" s="47">
        <f>IF(Poziomy!$B$11=A96,AJ96,0)</f>
        <v>0</v>
      </c>
    </row>
    <row r="97" spans="1:37" ht="12.75">
      <c r="A97">
        <v>95</v>
      </c>
      <c r="D97" s="46">
        <f>IF(Poziomy!$B$2=A97,C97,0)</f>
        <v>0</v>
      </c>
      <c r="G97" s="47">
        <f>IF(Poziomy!$B$3=A97,F97,0)</f>
        <v>0</v>
      </c>
      <c r="J97" s="47">
        <f>IF(Poziomy!$B$4=A97,I97,0)</f>
        <v>0</v>
      </c>
      <c r="M97" s="47">
        <f>IF(Poziomy!$B$5=A97,L97,0)</f>
        <v>0</v>
      </c>
      <c r="Z97" s="45">
        <f>40000*(A97-1)</f>
        <v>3760000</v>
      </c>
      <c r="AA97" s="46">
        <f>SUM(Z$3:Z97)</f>
        <v>178600000</v>
      </c>
      <c r="AB97" s="47">
        <f>IF(Poziomy!$B$13=A97,AA97,0)</f>
        <v>0</v>
      </c>
      <c r="AC97" s="45">
        <f>AC96+20000</f>
        <v>1755000</v>
      </c>
      <c r="AD97" s="46">
        <f>SUM(AC$3:AC97)</f>
        <v>78100000</v>
      </c>
      <c r="AE97" s="47">
        <f>IF(Poziomy!$B$12=A97,AD97,0)</f>
        <v>0</v>
      </c>
      <c r="AF97" s="44">
        <f>ROUNDUP(((A97-3)/5),0)*20000+AF96</f>
        <v>17840000</v>
      </c>
      <c r="AG97" s="46">
        <f>SUM($AF$3:AF97)</f>
        <v>569337000</v>
      </c>
      <c r="AH97" s="47">
        <f>IF(Poziomy!$B$10=A97,AG97,0)</f>
        <v>0</v>
      </c>
      <c r="AI97" s="44">
        <f>ROUNDUP(((A97-3)/5),0)*20000+AI96</f>
        <v>17860000</v>
      </c>
      <c r="AJ97" s="46">
        <f>SUM($AI$3:AI97)</f>
        <v>571157000</v>
      </c>
      <c r="AK97" s="47">
        <f>IF(Poziomy!$B$11=A97,AJ97,0)</f>
        <v>0</v>
      </c>
    </row>
    <row r="98" spans="1:37" ht="12.75">
      <c r="A98">
        <v>96</v>
      </c>
      <c r="D98" s="46">
        <f>IF(Poziomy!$B$2=A98,C98,0)</f>
        <v>0</v>
      </c>
      <c r="G98" s="47">
        <f>IF(Poziomy!$B$3=A98,F98,0)</f>
        <v>0</v>
      </c>
      <c r="J98" s="47">
        <f>IF(Poziomy!$B$4=A98,I98,0)</f>
        <v>0</v>
      </c>
      <c r="M98" s="47">
        <f>IF(Poziomy!$B$5=A98,L98,0)</f>
        <v>0</v>
      </c>
      <c r="Z98" s="45">
        <f>40000*(A98-1)</f>
        <v>3800000</v>
      </c>
      <c r="AA98" s="46">
        <f>SUM(Z$3:Z98)</f>
        <v>182400000</v>
      </c>
      <c r="AB98" s="47">
        <f>IF(Poziomy!$B$13=A98,AA98,0)</f>
        <v>0</v>
      </c>
      <c r="AC98" s="45">
        <f>AC97+20000</f>
        <v>1775000</v>
      </c>
      <c r="AD98" s="46">
        <f>SUM(AC$3:AC98)</f>
        <v>79875000</v>
      </c>
      <c r="AE98" s="47">
        <f>IF(Poziomy!$B$12=A98,AD98,0)</f>
        <v>0</v>
      </c>
      <c r="AF98" s="44">
        <f>ROUNDUP(((A98-3)/5),0)*20000+AF97</f>
        <v>18220000</v>
      </c>
      <c r="AG98" s="46">
        <f>SUM($AF$3:AF98)</f>
        <v>587557000</v>
      </c>
      <c r="AH98" s="47">
        <f>IF(Poziomy!$B$10=A98,AG98,0)</f>
        <v>0</v>
      </c>
      <c r="AI98" s="44">
        <f>ROUNDUP(((A98-3)/5),0)*20000+AI97</f>
        <v>18240000</v>
      </c>
      <c r="AJ98" s="46">
        <f>SUM($AI$3:AI98)</f>
        <v>589397000</v>
      </c>
      <c r="AK98" s="47">
        <f>IF(Poziomy!$B$11=A98,AJ98,0)</f>
        <v>0</v>
      </c>
    </row>
    <row r="99" spans="1:37" ht="12.75">
      <c r="A99">
        <v>97</v>
      </c>
      <c r="D99" s="46">
        <f>IF(Poziomy!$B$2=A99,C99,0)</f>
        <v>0</v>
      </c>
      <c r="G99" s="47">
        <f>IF(Poziomy!$B$3=A99,F99,0)</f>
        <v>0</v>
      </c>
      <c r="J99" s="47">
        <f>IF(Poziomy!$B$4=A99,I99,0)</f>
        <v>0</v>
      </c>
      <c r="M99" s="47">
        <f>IF(Poziomy!$B$5=A99,L99,0)</f>
        <v>0</v>
      </c>
      <c r="Z99" s="45">
        <f>40000*(A99-1)</f>
        <v>3840000</v>
      </c>
      <c r="AA99" s="46">
        <f>SUM(Z$3:Z99)</f>
        <v>186240000</v>
      </c>
      <c r="AB99" s="47">
        <f>IF(Poziomy!$B$13=A99,AA99,0)</f>
        <v>0</v>
      </c>
      <c r="AC99" s="45">
        <f>AC98+20000</f>
        <v>1795000</v>
      </c>
      <c r="AD99" s="46">
        <f>SUM(AC$3:AC99)</f>
        <v>81670000</v>
      </c>
      <c r="AE99" s="47">
        <f>IF(Poziomy!$B$12=A99,AD99,0)</f>
        <v>0</v>
      </c>
      <c r="AF99" s="44">
        <f>ROUNDUP(((A99-3)/5),0)*20000+AF98</f>
        <v>18600000</v>
      </c>
      <c r="AG99" s="46">
        <f>SUM($AF$3:AF99)</f>
        <v>606157000</v>
      </c>
      <c r="AH99" s="47">
        <f>IF(Poziomy!$B$10=A99,AG99,0)</f>
        <v>0</v>
      </c>
      <c r="AI99" s="44">
        <f>ROUNDUP(((A99-3)/5),0)*20000+AI98</f>
        <v>18620000</v>
      </c>
      <c r="AJ99" s="46">
        <f>SUM($AI$3:AI99)</f>
        <v>608017000</v>
      </c>
      <c r="AK99" s="47">
        <f>IF(Poziomy!$B$11=A99,AJ99,0)</f>
        <v>0</v>
      </c>
    </row>
    <row r="100" spans="1:37" ht="12.75">
      <c r="A100">
        <v>98</v>
      </c>
      <c r="D100" s="46">
        <f>IF(Poziomy!$B$2=A100,C100,0)</f>
        <v>0</v>
      </c>
      <c r="G100" s="47">
        <f>IF(Poziomy!$B$3=A100,F100,0)</f>
        <v>0</v>
      </c>
      <c r="J100" s="47">
        <f>IF(Poziomy!$B$4=A100,I100,0)</f>
        <v>0</v>
      </c>
      <c r="M100" s="47">
        <f>IF(Poziomy!$B$5=A100,L100,0)</f>
        <v>0</v>
      </c>
      <c r="Z100" s="45">
        <f>40000*(A100-1)</f>
        <v>3880000</v>
      </c>
      <c r="AA100" s="46">
        <f>SUM(Z$3:Z100)</f>
        <v>190120000</v>
      </c>
      <c r="AB100" s="47">
        <f>IF(Poziomy!$B$13=A100,AA100,0)</f>
        <v>0</v>
      </c>
      <c r="AC100" s="45">
        <f>AC99+20000</f>
        <v>1815000</v>
      </c>
      <c r="AD100" s="46">
        <f>SUM(AC$3:AC100)</f>
        <v>83485000</v>
      </c>
      <c r="AE100" s="47">
        <f>IF(Poziomy!$B$12=A100,AD100,0)</f>
        <v>0</v>
      </c>
      <c r="AF100" s="44">
        <f>ROUNDUP(((A100-3)/5),0)*20000+AF99</f>
        <v>18980000</v>
      </c>
      <c r="AG100" s="46">
        <f>SUM($AF$3:AF100)</f>
        <v>625137000</v>
      </c>
      <c r="AH100" s="47">
        <f>IF(Poziomy!$B$10=A100,AG100,0)</f>
        <v>0</v>
      </c>
      <c r="AI100" s="44">
        <f>ROUNDUP(((A100-3)/5),0)*20000+AI99</f>
        <v>19000000</v>
      </c>
      <c r="AJ100" s="46">
        <f>SUM($AI$3:AI100)</f>
        <v>627017000</v>
      </c>
      <c r="AK100" s="47">
        <f>IF(Poziomy!$B$11=A100,AJ100,0)</f>
        <v>0</v>
      </c>
    </row>
    <row r="101" spans="1:37" ht="12.75">
      <c r="A101">
        <v>99</v>
      </c>
      <c r="D101" s="46">
        <f>IF(Poziomy!$B$2=A101,C101,0)</f>
        <v>0</v>
      </c>
      <c r="G101" s="47">
        <f>IF(Poziomy!$B$3=A101,F101,0)</f>
        <v>0</v>
      </c>
      <c r="J101" s="47">
        <f>IF(Poziomy!$B$4=A101,I101,0)</f>
        <v>0</v>
      </c>
      <c r="M101" s="47">
        <f>IF(Poziomy!$B$5=A101,L101,0)</f>
        <v>0</v>
      </c>
      <c r="Z101" s="45">
        <f>40000*(A101-1)</f>
        <v>3920000</v>
      </c>
      <c r="AA101" s="46">
        <f>SUM(Z$3:Z101)</f>
        <v>194040000</v>
      </c>
      <c r="AB101" s="47">
        <f>IF(Poziomy!$B$13=A101,AA101,0)</f>
        <v>0</v>
      </c>
      <c r="AC101" s="45">
        <f>AC100+20000</f>
        <v>1835000</v>
      </c>
      <c r="AD101" s="46">
        <f>SUM(AC$3:AC101)</f>
        <v>85320000</v>
      </c>
      <c r="AE101" s="47">
        <f>IF(Poziomy!$B$12=A101,AD101,0)</f>
        <v>0</v>
      </c>
      <c r="AF101" s="44">
        <f>ROUNDUP(((A101-3)/5),0)*20000+AF100</f>
        <v>19380000</v>
      </c>
      <c r="AG101" s="46">
        <f>SUM($AF$3:AF101)</f>
        <v>644517000</v>
      </c>
      <c r="AH101" s="47">
        <f>IF(Poziomy!$B$10=A101,AG101,0)</f>
        <v>0</v>
      </c>
      <c r="AI101" s="44">
        <f>ROUNDUP(((A101-3)/5),0)*20000+AI100</f>
        <v>19400000</v>
      </c>
      <c r="AJ101" s="46">
        <f>SUM($AI$3:AI101)</f>
        <v>646417000</v>
      </c>
      <c r="AK101" s="47">
        <f>IF(Poziomy!$B$11=A101,AJ101,0)</f>
        <v>0</v>
      </c>
    </row>
    <row r="102" spans="1:37" ht="12.75">
      <c r="A102">
        <v>100</v>
      </c>
      <c r="D102" s="46">
        <f>IF(Poziomy!$B$2=A102,C102,0)</f>
        <v>0</v>
      </c>
      <c r="G102" s="47">
        <f>IF(Poziomy!$B$3=A102,F102,0)</f>
        <v>0</v>
      </c>
      <c r="J102" s="47">
        <f>IF(Poziomy!$B$4=A102,I102,0)</f>
        <v>0</v>
      </c>
      <c r="M102" s="47">
        <f>IF(Poziomy!$B$5=A102,L102,0)</f>
        <v>0</v>
      </c>
      <c r="Z102" s="45">
        <f>40000*(A102-1)</f>
        <v>3960000</v>
      </c>
      <c r="AA102" s="46">
        <f>SUM(Z$3:Z102)</f>
        <v>198000000</v>
      </c>
      <c r="AB102" s="47">
        <f>IF(Poziomy!$B$13=A102,AA102,0)</f>
        <v>0</v>
      </c>
      <c r="AC102" s="45">
        <f>AC101+20000</f>
        <v>1855000</v>
      </c>
      <c r="AD102" s="46">
        <f>SUM(AC$3:AC102)</f>
        <v>87175000</v>
      </c>
      <c r="AE102" s="47">
        <f>IF(Poziomy!$B$12=A102,AD102,0)</f>
        <v>0</v>
      </c>
      <c r="AF102" s="44">
        <f>ROUNDUP(((A102-3)/5),0)*20000+AF101</f>
        <v>19780000</v>
      </c>
      <c r="AG102" s="46">
        <f>SUM($AF$3:AF102)</f>
        <v>664297000</v>
      </c>
      <c r="AH102" s="47">
        <f>IF(Poziomy!$B$10=A102,AG102,0)</f>
        <v>0</v>
      </c>
      <c r="AI102" s="44">
        <f>ROUNDUP(((A102-3)/5),0)*20000+AI101</f>
        <v>19800000</v>
      </c>
      <c r="AJ102" s="46">
        <f>SUM($AI$3:AI102)</f>
        <v>666217000</v>
      </c>
      <c r="AK102" s="47">
        <f>IF(Poziomy!$B$11=A102,AJ102,0)</f>
        <v>0</v>
      </c>
    </row>
    <row r="103" spans="1:37" ht="12.75">
      <c r="A103">
        <v>101</v>
      </c>
      <c r="D103" s="46">
        <f>IF(Poziomy!$B$2=A103,C103,0)</f>
        <v>0</v>
      </c>
      <c r="G103" s="47">
        <f>IF(Poziomy!$B$3=A103,F103,0)</f>
        <v>0</v>
      </c>
      <c r="J103" s="47">
        <f>IF(Poziomy!$B$4=A103,I103,0)</f>
        <v>0</v>
      </c>
      <c r="M103" s="47">
        <f>IF(Poziomy!$B$5=A103,L103,0)</f>
        <v>0</v>
      </c>
      <c r="Z103" s="45">
        <f>40000*(A103-1)</f>
        <v>4000000</v>
      </c>
      <c r="AA103" s="46">
        <f>SUM(Z$3:Z103)</f>
        <v>202000000</v>
      </c>
      <c r="AB103" s="47">
        <f>IF(Poziomy!$B$13=A103,AA103,0)</f>
        <v>0</v>
      </c>
      <c r="AC103" s="45">
        <f>AC102+20000</f>
        <v>1875000</v>
      </c>
      <c r="AD103" s="46">
        <f>SUM(AC$3:AC103)</f>
        <v>89050000</v>
      </c>
      <c r="AE103" s="47">
        <f>IF(Poziomy!$B$12=A103,AD103,0)</f>
        <v>0</v>
      </c>
      <c r="AF103" s="44">
        <f>ROUNDUP(((A103-3)/5),0)*20000+AF102</f>
        <v>20180000</v>
      </c>
      <c r="AG103" s="46">
        <f>SUM($AF$3:AF103)</f>
        <v>684477000</v>
      </c>
      <c r="AH103" s="47">
        <f>IF(Poziomy!$B$10=A103,AG103,0)</f>
        <v>0</v>
      </c>
      <c r="AI103" s="44">
        <f>ROUNDUP(((A103-3)/5),0)*20000+AI102</f>
        <v>20200000</v>
      </c>
      <c r="AJ103" s="46">
        <f>SUM($AI$3:AI103)</f>
        <v>686417000</v>
      </c>
      <c r="AK103" s="47">
        <f>IF(Poziomy!$B$11=A103,AJ103,0)</f>
        <v>0</v>
      </c>
    </row>
    <row r="104" spans="1:37" ht="12.75">
      <c r="A104">
        <v>102</v>
      </c>
      <c r="D104" s="46">
        <f>IF(Poziomy!$B$2=A104,C104,0)</f>
        <v>0</v>
      </c>
      <c r="G104" s="47">
        <f>IF(Poziomy!$B$3=A104,F104,0)</f>
        <v>0</v>
      </c>
      <c r="J104" s="47">
        <f>IF(Poziomy!$B$4=A104,I104,0)</f>
        <v>0</v>
      </c>
      <c r="M104" s="47">
        <f>IF(Poziomy!$B$5=A104,L104,0)</f>
        <v>0</v>
      </c>
      <c r="Z104" s="45">
        <f>40000*(A104-1)</f>
        <v>4040000</v>
      </c>
      <c r="AA104" s="46">
        <f>SUM(Z$3:Z104)</f>
        <v>206040000</v>
      </c>
      <c r="AB104" s="47">
        <f>IF(Poziomy!$B$13=A104,AA104,0)</f>
        <v>0</v>
      </c>
      <c r="AC104" s="45">
        <f>AC103+20000</f>
        <v>1895000</v>
      </c>
      <c r="AD104" s="46">
        <f>SUM(AC$3:AC104)</f>
        <v>90945000</v>
      </c>
      <c r="AE104" s="47">
        <f>IF(Poziomy!$B$12=A104,AD104,0)</f>
        <v>0</v>
      </c>
      <c r="AF104" s="44">
        <f>ROUNDUP(((A104-3)/5),0)*20000+AF103</f>
        <v>20580000</v>
      </c>
      <c r="AG104" s="46">
        <f>SUM($AF$3:AF104)</f>
        <v>705057000</v>
      </c>
      <c r="AH104" s="47">
        <f>IF(Poziomy!$B$10=A104,AG104,0)</f>
        <v>0</v>
      </c>
      <c r="AI104" s="44">
        <f>ROUNDUP(((A104-3)/5),0)*20000+AI103</f>
        <v>20600000</v>
      </c>
      <c r="AJ104" s="46">
        <f>SUM($AI$3:AI104)</f>
        <v>707017000</v>
      </c>
      <c r="AK104" s="47">
        <f>IF(Poziomy!$B$11=A104,AJ104,0)</f>
        <v>0</v>
      </c>
    </row>
    <row r="105" spans="1:37" ht="12.75">
      <c r="A105">
        <v>103</v>
      </c>
      <c r="D105" s="46">
        <f>IF(Poziomy!$B$2=A105,C105,0)</f>
        <v>0</v>
      </c>
      <c r="G105" s="47">
        <f>IF(Poziomy!$B$3=A105,F105,0)</f>
        <v>0</v>
      </c>
      <c r="J105" s="47">
        <f>IF(Poziomy!$B$4=A105,I105,0)</f>
        <v>0</v>
      </c>
      <c r="M105" s="47">
        <f>IF(Poziomy!$B$5=A105,L105,0)</f>
        <v>0</v>
      </c>
      <c r="Z105" s="45">
        <f>40000*(A105-1)</f>
        <v>4080000</v>
      </c>
      <c r="AA105" s="46">
        <f>SUM(Z$3:Z105)</f>
        <v>210120000</v>
      </c>
      <c r="AB105" s="47">
        <f>IF(Poziomy!$B$13=A105,AA105,0)</f>
        <v>0</v>
      </c>
      <c r="AC105" s="45">
        <f>AC104+20000</f>
        <v>1915000</v>
      </c>
      <c r="AD105" s="46">
        <f>SUM(AC$3:AC105)</f>
        <v>92860000</v>
      </c>
      <c r="AE105" s="47">
        <f>IF(Poziomy!$B$12=A105,AD105,0)</f>
        <v>0</v>
      </c>
      <c r="AF105" s="44">
        <f>ROUNDUP(((A105-3)/5),0)*20000+AF104</f>
        <v>20980000</v>
      </c>
      <c r="AG105" s="46">
        <f>SUM($AF$3:AF105)</f>
        <v>726037000</v>
      </c>
      <c r="AH105" s="47">
        <f>IF(Poziomy!$B$10=A105,AG105,0)</f>
        <v>0</v>
      </c>
      <c r="AI105" s="44">
        <f>ROUNDUP(((A105-3)/5),0)*20000+AI104</f>
        <v>21000000</v>
      </c>
      <c r="AJ105" s="46">
        <f>SUM($AI$3:AI105)</f>
        <v>728017000</v>
      </c>
      <c r="AK105" s="47">
        <f>IF(Poziomy!$B$11=A105,AJ105,0)</f>
        <v>0</v>
      </c>
    </row>
    <row r="106" spans="1:37" ht="12.75">
      <c r="A106">
        <v>104</v>
      </c>
      <c r="D106" s="46">
        <f>IF(Poziomy!$B$2=A106,C106,0)</f>
        <v>0</v>
      </c>
      <c r="G106" s="47">
        <f>IF(Poziomy!$B$3=A106,F106,0)</f>
        <v>0</v>
      </c>
      <c r="J106" s="47">
        <f>IF(Poziomy!$B$4=A106,I106,0)</f>
        <v>0</v>
      </c>
      <c r="M106" s="47">
        <f>IF(Poziomy!$B$5=A106,L106,0)</f>
        <v>0</v>
      </c>
      <c r="Z106" s="45">
        <f>40000*(A106-1)</f>
        <v>4120000</v>
      </c>
      <c r="AA106" s="46">
        <f>SUM(Z$3:Z106)</f>
        <v>214240000</v>
      </c>
      <c r="AB106" s="47">
        <f>IF(Poziomy!$B$13=A106,AA106,0)</f>
        <v>0</v>
      </c>
      <c r="AC106" s="45">
        <f>AC105+20000</f>
        <v>1935000</v>
      </c>
      <c r="AD106" s="46">
        <f>SUM(AC$3:AC106)</f>
        <v>94795000</v>
      </c>
      <c r="AE106" s="47">
        <f>IF(Poziomy!$B$12=A106,AD106,0)</f>
        <v>0</v>
      </c>
      <c r="AF106" s="44">
        <f>ROUNDUP(((A106-3)/5),0)*20000+AF105</f>
        <v>21400000</v>
      </c>
      <c r="AG106" s="46">
        <f>SUM($AF$3:AF106)</f>
        <v>747437000</v>
      </c>
      <c r="AH106" s="47">
        <f>IF(Poziomy!$B$10=A106,AG106,0)</f>
        <v>0</v>
      </c>
      <c r="AI106" s="44">
        <f>ROUNDUP(((A106-3)/5),0)*20000+AI105</f>
        <v>21420000</v>
      </c>
      <c r="AJ106" s="46">
        <f>SUM($AI$3:AI106)</f>
        <v>749437000</v>
      </c>
      <c r="AK106" s="47">
        <f>IF(Poziomy!$B$11=A106,AJ106,0)</f>
        <v>0</v>
      </c>
    </row>
    <row r="107" spans="1:37" ht="12.75">
      <c r="A107">
        <v>105</v>
      </c>
      <c r="D107" s="46">
        <f>IF(Poziomy!$B$2=A107,C107,0)</f>
        <v>0</v>
      </c>
      <c r="G107" s="47">
        <f>IF(Poziomy!$B$3=A107,F107,0)</f>
        <v>0</v>
      </c>
      <c r="J107" s="47">
        <f>IF(Poziomy!$B$4=A107,I107,0)</f>
        <v>0</v>
      </c>
      <c r="M107" s="47">
        <f>IF(Poziomy!$B$5=A107,L107,0)</f>
        <v>0</v>
      </c>
      <c r="Z107" s="45">
        <f>40000*(A107-1)</f>
        <v>4160000</v>
      </c>
      <c r="AA107" s="46">
        <f>SUM(Z$3:Z107)</f>
        <v>218400000</v>
      </c>
      <c r="AB107" s="47">
        <f>IF(Poziomy!$B$13=A107,AA107,0)</f>
        <v>0</v>
      </c>
      <c r="AC107" s="45">
        <f>AC106+20000</f>
        <v>1955000</v>
      </c>
      <c r="AD107" s="46">
        <f>SUM(AC$3:AC107)</f>
        <v>96750000</v>
      </c>
      <c r="AE107" s="47">
        <f>IF(Poziomy!$B$12=A107,AD107,0)</f>
        <v>0</v>
      </c>
      <c r="AF107" s="44">
        <f>ROUNDUP(((A107-3)/5),0)*20000+AF106</f>
        <v>21820000</v>
      </c>
      <c r="AG107" s="46">
        <f>SUM($AF$3:AF107)</f>
        <v>769257000</v>
      </c>
      <c r="AH107" s="47">
        <f>IF(Poziomy!$B$10=A107,AG107,0)</f>
        <v>0</v>
      </c>
      <c r="AI107" s="44">
        <f>ROUNDUP(((A107-3)/5),0)*20000+AI106</f>
        <v>21840000</v>
      </c>
      <c r="AJ107" s="46">
        <f>SUM($AI$3:AI107)</f>
        <v>771277000</v>
      </c>
      <c r="AK107" s="47">
        <f>IF(Poziomy!$B$11=A107,AJ107,0)</f>
        <v>0</v>
      </c>
    </row>
    <row r="108" spans="1:37" ht="12.75">
      <c r="A108">
        <v>106</v>
      </c>
      <c r="D108" s="46">
        <f>IF(Poziomy!$B$2=A108,C108,0)</f>
        <v>0</v>
      </c>
      <c r="G108" s="47">
        <f>IF(Poziomy!$B$3=A108,F108,0)</f>
        <v>0</v>
      </c>
      <c r="J108" s="47">
        <f>IF(Poziomy!$B$4=A108,I108,0)</f>
        <v>0</v>
      </c>
      <c r="M108" s="47">
        <f>IF(Poziomy!$B$5=A108,L108,0)</f>
        <v>0</v>
      </c>
      <c r="Z108" s="45">
        <f>40000*(A108-1)</f>
        <v>4200000</v>
      </c>
      <c r="AA108" s="46">
        <f>SUM(Z$3:Z108)</f>
        <v>222600000</v>
      </c>
      <c r="AB108" s="47">
        <f>IF(Poziomy!$B$13=A108,AA108,0)</f>
        <v>0</v>
      </c>
      <c r="AC108" s="45">
        <f>AC107+20000</f>
        <v>1975000</v>
      </c>
      <c r="AD108" s="46">
        <f>SUM(AC$3:AC108)</f>
        <v>98725000</v>
      </c>
      <c r="AE108" s="47">
        <f>IF(Poziomy!$B$12=A108,AD108,0)</f>
        <v>0</v>
      </c>
      <c r="AF108" s="44">
        <f>ROUNDUP(((A108-3)/5),0)*20000+AF107</f>
        <v>22240000</v>
      </c>
      <c r="AG108" s="46">
        <f>SUM($AF$3:AF108)</f>
        <v>791497000</v>
      </c>
      <c r="AH108" s="47">
        <f>IF(Poziomy!$B$10=A108,AG108,0)</f>
        <v>0</v>
      </c>
      <c r="AI108" s="44">
        <f>ROUNDUP(((A108-3)/5),0)*20000+AI107</f>
        <v>22260000</v>
      </c>
      <c r="AJ108" s="46">
        <f>SUM($AI$3:AI108)</f>
        <v>793537000</v>
      </c>
      <c r="AK108" s="47">
        <f>IF(Poziomy!$B$11=A108,AJ108,0)</f>
        <v>0</v>
      </c>
    </row>
    <row r="109" spans="1:37" ht="12.75">
      <c r="A109">
        <v>107</v>
      </c>
      <c r="D109" s="46">
        <f>IF(Poziomy!$B$2=A109,C109,0)</f>
        <v>0</v>
      </c>
      <c r="G109" s="47">
        <f>IF(Poziomy!$B$3=A109,F109,0)</f>
        <v>0</v>
      </c>
      <c r="J109" s="47">
        <f>IF(Poziomy!$B$4=A109,I109,0)</f>
        <v>0</v>
      </c>
      <c r="M109" s="47">
        <f>IF(Poziomy!$B$5=A109,L109,0)</f>
        <v>0</v>
      </c>
      <c r="Z109" s="45">
        <f>40000*(A109-1)</f>
        <v>4240000</v>
      </c>
      <c r="AA109" s="46">
        <f>SUM(Z$3:Z109)</f>
        <v>226840000</v>
      </c>
      <c r="AB109" s="47">
        <f>IF(Poziomy!$B$13=A109,AA109,0)</f>
        <v>0</v>
      </c>
      <c r="AC109" s="45">
        <f>AC108+20000</f>
        <v>1995000</v>
      </c>
      <c r="AD109" s="46">
        <f>SUM(AC$3:AC109)</f>
        <v>100720000</v>
      </c>
      <c r="AE109" s="47">
        <f>IF(Poziomy!$B$12=A109,AD109,0)</f>
        <v>0</v>
      </c>
      <c r="AF109" s="44">
        <f>ROUNDUP(((A109-3)/5),0)*20000+AF108</f>
        <v>22660000</v>
      </c>
      <c r="AG109" s="46">
        <f>SUM($AF$3:AF109)</f>
        <v>814157000</v>
      </c>
      <c r="AH109" s="47">
        <f>IF(Poziomy!$B$10=A109,AG109,0)</f>
        <v>0</v>
      </c>
      <c r="AI109" s="44">
        <f>ROUNDUP(((A109-3)/5),0)*20000+AI108</f>
        <v>22680000</v>
      </c>
      <c r="AJ109" s="46">
        <f>SUM($AI$3:AI109)</f>
        <v>816217000</v>
      </c>
      <c r="AK109" s="47">
        <f>IF(Poziomy!$B$11=A109,AJ109,0)</f>
        <v>0</v>
      </c>
    </row>
    <row r="110" spans="1:37" ht="12.75">
      <c r="A110">
        <v>108</v>
      </c>
      <c r="D110" s="46">
        <f>IF(Poziomy!$B$2=A110,C110,0)</f>
        <v>0</v>
      </c>
      <c r="G110" s="47">
        <f>IF(Poziomy!$B$3=A110,F110,0)</f>
        <v>0</v>
      </c>
      <c r="J110" s="47">
        <f>IF(Poziomy!$B$4=A110,I110,0)</f>
        <v>0</v>
      </c>
      <c r="M110" s="47">
        <f>IF(Poziomy!$B$5=A110,L110,0)</f>
        <v>0</v>
      </c>
      <c r="Z110" s="45">
        <f>40000*(A110-1)</f>
        <v>4280000</v>
      </c>
      <c r="AA110" s="46">
        <f>SUM(Z$3:Z110)</f>
        <v>231120000</v>
      </c>
      <c r="AB110" s="47">
        <f>IF(Poziomy!$B$13=A110,AA110,0)</f>
        <v>0</v>
      </c>
      <c r="AC110" s="45">
        <f>AC109+20000</f>
        <v>2015000</v>
      </c>
      <c r="AD110" s="46">
        <f>SUM(AC$3:AC110)</f>
        <v>102735000</v>
      </c>
      <c r="AE110" s="47">
        <f>IF(Poziomy!$B$12=A110,AD110,0)</f>
        <v>0</v>
      </c>
      <c r="AF110" s="44">
        <f>ROUNDUP(((A110-3)/5),0)*20000+AF109</f>
        <v>23080000</v>
      </c>
      <c r="AG110" s="46">
        <f>SUM($AF$3:AF110)</f>
        <v>837237000</v>
      </c>
      <c r="AH110" s="47">
        <f>IF(Poziomy!$B$10=A110,AG110,0)</f>
        <v>0</v>
      </c>
      <c r="AI110" s="44">
        <f>ROUNDUP(((A110-3)/5),0)*20000+AI109</f>
        <v>23100000</v>
      </c>
      <c r="AJ110" s="46">
        <f>SUM($AI$3:AI110)</f>
        <v>839317000</v>
      </c>
      <c r="AK110" s="47">
        <f>IF(Poziomy!$B$11=A110,AJ110,0)</f>
        <v>0</v>
      </c>
    </row>
    <row r="111" spans="1:37" ht="12.75">
      <c r="A111">
        <v>109</v>
      </c>
      <c r="D111" s="46">
        <f>IF(Poziomy!$B$2=A111,C111,0)</f>
        <v>0</v>
      </c>
      <c r="G111" s="47">
        <f>IF(Poziomy!$B$3=A111,F111,0)</f>
        <v>0</v>
      </c>
      <c r="J111" s="47">
        <f>IF(Poziomy!$B$4=A111,I111,0)</f>
        <v>0</v>
      </c>
      <c r="M111" s="47">
        <f>IF(Poziomy!$B$5=A111,L111,0)</f>
        <v>0</v>
      </c>
      <c r="Z111" s="45">
        <f>40000*(A111-1)</f>
        <v>4320000</v>
      </c>
      <c r="AA111" s="46">
        <f>SUM(Z$3:Z111)</f>
        <v>235440000</v>
      </c>
      <c r="AB111" s="47">
        <f>IF(Poziomy!$B$13=A111,AA111,0)</f>
        <v>0</v>
      </c>
      <c r="AC111" s="45">
        <f>AC110+20000</f>
        <v>2035000</v>
      </c>
      <c r="AD111" s="46">
        <f>SUM(AC$3:AC111)</f>
        <v>104770000</v>
      </c>
      <c r="AE111" s="47">
        <f>IF(Poziomy!$B$12=A111,AD111,0)</f>
        <v>0</v>
      </c>
      <c r="AF111" s="44">
        <f>ROUNDUP(((A111-3)/5),0)*20000+AF110</f>
        <v>23520000</v>
      </c>
      <c r="AG111" s="46">
        <f>SUM($AF$3:AF111)</f>
        <v>860757000</v>
      </c>
      <c r="AH111" s="47">
        <f>IF(Poziomy!$B$10=A111,AG111,0)</f>
        <v>0</v>
      </c>
      <c r="AI111" s="44">
        <f>ROUNDUP(((A111-3)/5),0)*20000+AI110</f>
        <v>23540000</v>
      </c>
      <c r="AJ111" s="46">
        <f>SUM($AI$3:AI111)</f>
        <v>862857000</v>
      </c>
      <c r="AK111" s="47">
        <f>IF(Poziomy!$B$11=A111,AJ111,0)</f>
        <v>0</v>
      </c>
    </row>
    <row r="112" spans="1:37" ht="12.75">
      <c r="A112">
        <v>110</v>
      </c>
      <c r="D112" s="46">
        <f>IF(Poziomy!$B$2=A112,C112,0)</f>
        <v>0</v>
      </c>
      <c r="G112" s="47">
        <f>IF(Poziomy!$B$3=A112,F112,0)</f>
        <v>0</v>
      </c>
      <c r="J112" s="47">
        <f>IF(Poziomy!$B$4=A112,I112,0)</f>
        <v>0</v>
      </c>
      <c r="M112" s="47">
        <f>IF(Poziomy!$B$5=A112,L112,0)</f>
        <v>0</v>
      </c>
      <c r="Z112" s="45">
        <f>40000*(A112-1)</f>
        <v>4360000</v>
      </c>
      <c r="AA112" s="46">
        <f>SUM(Z$3:Z112)</f>
        <v>239800000</v>
      </c>
      <c r="AB112" s="47">
        <f>IF(Poziomy!$B$13=A112,AA112,0)</f>
        <v>0</v>
      </c>
      <c r="AC112" s="45">
        <f>AC111+20000</f>
        <v>2055000</v>
      </c>
      <c r="AD112" s="46">
        <f>SUM(AC$3:AC112)</f>
        <v>106825000</v>
      </c>
      <c r="AE112" s="47">
        <f>IF(Poziomy!$B$12=A112,AD112,0)</f>
        <v>0</v>
      </c>
      <c r="AF112" s="44">
        <f>ROUNDUP(((A112-3)/5),0)*20000+AF111</f>
        <v>23960000</v>
      </c>
      <c r="AG112" s="46">
        <f>SUM($AF$3:AF112)</f>
        <v>884717000</v>
      </c>
      <c r="AH112" s="47">
        <f>IF(Poziomy!$B$10=A112,AG112,0)</f>
        <v>0</v>
      </c>
      <c r="AI112" s="44">
        <f>ROUNDUP(((A112-3)/5),0)*20000+AI111</f>
        <v>23980000</v>
      </c>
      <c r="AJ112" s="46">
        <f>SUM($AI$3:AI112)</f>
        <v>886837000</v>
      </c>
      <c r="AK112" s="47">
        <f>IF(Poziomy!$B$11=A112,AJ112,0)</f>
        <v>0</v>
      </c>
    </row>
    <row r="113" spans="1:37" ht="12.75">
      <c r="A113">
        <v>111</v>
      </c>
      <c r="D113" s="46">
        <f>IF(Poziomy!$B$2=A113,C113,0)</f>
        <v>0</v>
      </c>
      <c r="G113" s="47">
        <f>IF(Poziomy!$B$3=A113,F113,0)</f>
        <v>0</v>
      </c>
      <c r="J113" s="47">
        <f>IF(Poziomy!$B$4=A113,I113,0)</f>
        <v>0</v>
      </c>
      <c r="M113" s="47">
        <f>IF(Poziomy!$B$5=A113,L113,0)</f>
        <v>0</v>
      </c>
      <c r="Z113" s="45">
        <f>40000*(A113-1)</f>
        <v>4400000</v>
      </c>
      <c r="AA113" s="46">
        <f>SUM(Z$3:Z113)</f>
        <v>244200000</v>
      </c>
      <c r="AB113" s="47">
        <f>IF(Poziomy!$B$13=A113,AA113,0)</f>
        <v>0</v>
      </c>
      <c r="AC113" s="45">
        <f>AC112+20000</f>
        <v>2075000</v>
      </c>
      <c r="AD113" s="46">
        <f>SUM(AC$3:AC113)</f>
        <v>108900000</v>
      </c>
      <c r="AE113" s="47">
        <f>IF(Poziomy!$B$12=A113,AD113,0)</f>
        <v>0</v>
      </c>
      <c r="AF113" s="44">
        <f>ROUNDUP(((A113-3)/5),0)*20000+AF112</f>
        <v>24400000</v>
      </c>
      <c r="AG113" s="46">
        <f>SUM($AF$3:AF113)</f>
        <v>909117000</v>
      </c>
      <c r="AH113" s="47">
        <f>IF(Poziomy!$B$10=A113,AG113,0)</f>
        <v>0</v>
      </c>
      <c r="AI113" s="44">
        <f>ROUNDUP(((A113-3)/5),0)*20000+AI112</f>
        <v>24420000</v>
      </c>
      <c r="AJ113" s="46">
        <f>SUM($AI$3:AI113)</f>
        <v>911257000</v>
      </c>
      <c r="AK113" s="47">
        <f>IF(Poziomy!$B$11=A113,AJ113,0)</f>
        <v>0</v>
      </c>
    </row>
    <row r="114" spans="1:37" ht="12.75">
      <c r="A114">
        <v>112</v>
      </c>
      <c r="D114" s="46">
        <f>IF(Poziomy!$B$2=A114,C114,0)</f>
        <v>0</v>
      </c>
      <c r="G114" s="47">
        <f>IF(Poziomy!$B$3=A114,F114,0)</f>
        <v>0</v>
      </c>
      <c r="J114" s="47">
        <f>IF(Poziomy!$B$4=A114,I114,0)</f>
        <v>0</v>
      </c>
      <c r="M114" s="47">
        <f>IF(Poziomy!$B$5=A114,L114,0)</f>
        <v>0</v>
      </c>
      <c r="Z114" s="45">
        <f>40000*(A114-1)</f>
        <v>4440000</v>
      </c>
      <c r="AA114" s="46">
        <f>SUM(Z$3:Z114)</f>
        <v>248640000</v>
      </c>
      <c r="AB114" s="47">
        <f>IF(Poziomy!$B$13=A114,AA114,0)</f>
        <v>0</v>
      </c>
      <c r="AC114" s="45">
        <f>AC113+20000</f>
        <v>2095000</v>
      </c>
      <c r="AD114" s="46">
        <f>SUM(AC$3:AC114)</f>
        <v>110995000</v>
      </c>
      <c r="AE114" s="47">
        <f>IF(Poziomy!$B$12=A114,AD114,0)</f>
        <v>0</v>
      </c>
      <c r="AF114" s="44">
        <f>ROUNDUP(((A114-3)/5),0)*20000+AF113</f>
        <v>24840000</v>
      </c>
      <c r="AG114" s="46">
        <f>SUM($AF$3:AF114)</f>
        <v>933957000</v>
      </c>
      <c r="AH114" s="47">
        <f>IF(Poziomy!$B$10=A114,AG114,0)</f>
        <v>0</v>
      </c>
      <c r="AI114" s="44">
        <f>ROUNDUP(((A114-3)/5),0)*20000+AI113</f>
        <v>24860000</v>
      </c>
      <c r="AJ114" s="46">
        <f>SUM($AI$3:AI114)</f>
        <v>936117000</v>
      </c>
      <c r="AK114" s="47">
        <f>IF(Poziomy!$B$11=A114,AJ114,0)</f>
        <v>0</v>
      </c>
    </row>
    <row r="115" spans="1:37" ht="12.75">
      <c r="A115">
        <v>113</v>
      </c>
      <c r="D115" s="46">
        <f>IF(Poziomy!$B$2=A115,C115,0)</f>
        <v>0</v>
      </c>
      <c r="G115" s="47">
        <f>IF(Poziomy!$B$3=A115,F115,0)</f>
        <v>0</v>
      </c>
      <c r="J115" s="47">
        <f>IF(Poziomy!$B$4=A115,I115,0)</f>
        <v>0</v>
      </c>
      <c r="M115" s="47">
        <f>IF(Poziomy!$B$5=A115,L115,0)</f>
        <v>0</v>
      </c>
      <c r="Z115" s="45">
        <f>40000*(A115-1)</f>
        <v>4480000</v>
      </c>
      <c r="AA115" s="46">
        <f>SUM(Z$3:Z115)</f>
        <v>253120000</v>
      </c>
      <c r="AB115" s="47">
        <f>IF(Poziomy!$B$13=A115,AA115,0)</f>
        <v>0</v>
      </c>
      <c r="AC115" s="45">
        <f>AC114+20000</f>
        <v>2115000</v>
      </c>
      <c r="AD115" s="46">
        <f>SUM(AC$3:AC115)</f>
        <v>113110000</v>
      </c>
      <c r="AE115" s="47">
        <f>IF(Poziomy!$B$12=A115,AD115,0)</f>
        <v>0</v>
      </c>
      <c r="AF115" s="44">
        <f>ROUNDUP(((A115-3)/5),0)*20000+AF114</f>
        <v>25280000</v>
      </c>
      <c r="AG115" s="46">
        <f>SUM($AF$3:AF115)</f>
        <v>959237000</v>
      </c>
      <c r="AH115" s="47">
        <f>IF(Poziomy!$B$10=A115,AG115,0)</f>
        <v>0</v>
      </c>
      <c r="AI115" s="44">
        <f>ROUNDUP(((A115-3)/5),0)*20000+AI114</f>
        <v>25300000</v>
      </c>
      <c r="AJ115" s="46">
        <f>SUM($AI$3:AI115)</f>
        <v>961417000</v>
      </c>
      <c r="AK115" s="47">
        <f>IF(Poziomy!$B$11=A115,AJ115,0)</f>
        <v>0</v>
      </c>
    </row>
    <row r="116" spans="1:37" ht="12.75">
      <c r="A116">
        <v>114</v>
      </c>
      <c r="D116" s="46">
        <f>IF(Poziomy!$B$2=A116,C116,0)</f>
        <v>0</v>
      </c>
      <c r="G116" s="47">
        <f>IF(Poziomy!$B$3=A116,F116,0)</f>
        <v>0</v>
      </c>
      <c r="J116" s="47">
        <f>IF(Poziomy!$B$4=A116,I116,0)</f>
        <v>0</v>
      </c>
      <c r="M116" s="47">
        <f>IF(Poziomy!$B$5=A116,L116,0)</f>
        <v>0</v>
      </c>
      <c r="Z116" s="45">
        <f>40000*(A116-1)</f>
        <v>4520000</v>
      </c>
      <c r="AA116" s="46">
        <f>SUM(Z$3:Z116)</f>
        <v>257640000</v>
      </c>
      <c r="AB116" s="47">
        <f>IF(Poziomy!$B$13=A116,AA116,0)</f>
        <v>0</v>
      </c>
      <c r="AC116" s="45">
        <f>AC115+20000</f>
        <v>2135000</v>
      </c>
      <c r="AD116" s="46">
        <f>SUM(AC$3:AC116)</f>
        <v>115245000</v>
      </c>
      <c r="AE116" s="47">
        <f>IF(Poziomy!$B$12=A116,AD116,0)</f>
        <v>0</v>
      </c>
      <c r="AF116" s="44">
        <f>ROUNDUP(((A116-3)/5),0)*20000+AF115</f>
        <v>25740000</v>
      </c>
      <c r="AG116" s="46">
        <f>SUM($AF$3:AF116)</f>
        <v>984977000</v>
      </c>
      <c r="AH116" s="47">
        <f>IF(Poziomy!$B$10=A116,AG116,0)</f>
        <v>0</v>
      </c>
      <c r="AI116" s="44">
        <f>ROUNDUP(((A116-3)/5),0)*20000+AI115</f>
        <v>25760000</v>
      </c>
      <c r="AJ116" s="46">
        <f>SUM($AI$3:AI116)</f>
        <v>987177000</v>
      </c>
      <c r="AK116" s="47">
        <f>IF(Poziomy!$B$11=A116,AJ116,0)</f>
        <v>0</v>
      </c>
    </row>
    <row r="117" spans="1:37" ht="12.75">
      <c r="A117">
        <v>115</v>
      </c>
      <c r="D117" s="46">
        <f>IF(Poziomy!$B$2=A117,C117,0)</f>
        <v>0</v>
      </c>
      <c r="G117" s="47">
        <f>IF(Poziomy!$B$3=A117,F117,0)</f>
        <v>0</v>
      </c>
      <c r="J117" s="47">
        <f>IF(Poziomy!$B$4=A117,I117,0)</f>
        <v>0</v>
      </c>
      <c r="M117" s="47">
        <f>IF(Poziomy!$B$5=A117,L117,0)</f>
        <v>0</v>
      </c>
      <c r="Z117" s="45">
        <f>40000*(A117-1)</f>
        <v>4560000</v>
      </c>
      <c r="AA117" s="46">
        <f>SUM(Z$3:Z117)</f>
        <v>262200000</v>
      </c>
      <c r="AB117" s="47">
        <f>IF(Poziomy!$B$13=A117,AA117,0)</f>
        <v>0</v>
      </c>
      <c r="AC117" s="45">
        <f>AC116+20000</f>
        <v>2155000</v>
      </c>
      <c r="AD117" s="46">
        <f>SUM(AC$3:AC117)</f>
        <v>117400000</v>
      </c>
      <c r="AE117" s="47">
        <f>IF(Poziomy!$B$12=A117,AD117,0)</f>
        <v>0</v>
      </c>
      <c r="AF117" s="44">
        <f>ROUNDUP(((A117-3)/5),0)*20000+AF116</f>
        <v>26200000</v>
      </c>
      <c r="AG117" s="46">
        <f>SUM($AF$3:AF117)</f>
        <v>1011177000</v>
      </c>
      <c r="AH117" s="47">
        <f>IF(Poziomy!$B$10=A117,AG117,0)</f>
        <v>0</v>
      </c>
      <c r="AI117" s="44">
        <f>ROUNDUP(((A117-3)/5),0)*20000+AI116</f>
        <v>26220000</v>
      </c>
      <c r="AJ117" s="46">
        <f>SUM($AI$3:AI117)</f>
        <v>1013397000</v>
      </c>
      <c r="AK117" s="47">
        <f>IF(Poziomy!$B$11=A117,AJ117,0)</f>
        <v>0</v>
      </c>
    </row>
    <row r="118" spans="1:37" ht="12.75">
      <c r="A118">
        <v>116</v>
      </c>
      <c r="D118" s="46">
        <f>IF(Poziomy!$B$2=A118,C118,0)</f>
        <v>0</v>
      </c>
      <c r="G118" s="47">
        <f>IF(Poziomy!$B$3=A118,F118,0)</f>
        <v>0</v>
      </c>
      <c r="J118" s="47">
        <f>IF(Poziomy!$B$4=A118,I118,0)</f>
        <v>0</v>
      </c>
      <c r="M118" s="47">
        <f>IF(Poziomy!$B$5=A118,L118,0)</f>
        <v>0</v>
      </c>
      <c r="Z118" s="45">
        <f>40000*(A118-1)</f>
        <v>4600000</v>
      </c>
      <c r="AA118" s="46">
        <f>SUM(Z$3:Z118)</f>
        <v>266800000</v>
      </c>
      <c r="AB118" s="47">
        <f>IF(Poziomy!$B$13=A118,AA118,0)</f>
        <v>0</v>
      </c>
      <c r="AC118" s="45">
        <f>AC117+20000</f>
        <v>2175000</v>
      </c>
      <c r="AD118" s="46">
        <f>SUM(AC$3:AC118)</f>
        <v>119575000</v>
      </c>
      <c r="AE118" s="47">
        <f>IF(Poziomy!$B$12=A118,AD118,0)</f>
        <v>0</v>
      </c>
      <c r="AF118" s="44">
        <f>ROUNDUP(((A118-3)/5),0)*20000+AF117</f>
        <v>26660000</v>
      </c>
      <c r="AG118" s="46">
        <f>SUM($AF$3:AF118)</f>
        <v>1037837000</v>
      </c>
      <c r="AH118" s="47">
        <f>IF(Poziomy!$B$10=A118,AG118,0)</f>
        <v>0</v>
      </c>
      <c r="AI118" s="44">
        <f>ROUNDUP(((A118-3)/5),0)*20000+AI117</f>
        <v>26680000</v>
      </c>
      <c r="AJ118" s="46">
        <f>SUM($AI$3:AI118)</f>
        <v>1040077000</v>
      </c>
      <c r="AK118" s="47">
        <f>IF(Poziomy!$B$11=A118,AJ118,0)</f>
        <v>0</v>
      </c>
    </row>
    <row r="119" spans="1:37" ht="12.75">
      <c r="A119">
        <v>117</v>
      </c>
      <c r="D119" s="46">
        <f>IF(Poziomy!$B$2=A119,C119,0)</f>
        <v>0</v>
      </c>
      <c r="G119" s="47">
        <f>IF(Poziomy!$B$3=A119,F119,0)</f>
        <v>0</v>
      </c>
      <c r="J119" s="47">
        <f>IF(Poziomy!$B$4=A119,I119,0)</f>
        <v>0</v>
      </c>
      <c r="M119" s="47">
        <f>IF(Poziomy!$B$5=A119,L119,0)</f>
        <v>0</v>
      </c>
      <c r="Z119" s="45">
        <f>40000*(A119-1)</f>
        <v>4640000</v>
      </c>
      <c r="AA119" s="46">
        <f>SUM(Z$3:Z119)</f>
        <v>271440000</v>
      </c>
      <c r="AB119" s="47">
        <f>IF(Poziomy!$B$13=A119,AA119,0)</f>
        <v>0</v>
      </c>
      <c r="AC119" s="45">
        <f>AC118+20000</f>
        <v>2195000</v>
      </c>
      <c r="AD119" s="46">
        <f>SUM(AC$3:AC119)</f>
        <v>121770000</v>
      </c>
      <c r="AE119" s="47">
        <f>IF(Poziomy!$B$12=A119,AD119,0)</f>
        <v>0</v>
      </c>
      <c r="AF119" s="44">
        <f>ROUNDUP(((A119-3)/5),0)*20000+AF118</f>
        <v>27120000</v>
      </c>
      <c r="AG119" s="46">
        <f>SUM($AF$3:AF119)</f>
        <v>1064957000</v>
      </c>
      <c r="AH119" s="47">
        <f>IF(Poziomy!$B$10=A119,AG119,0)</f>
        <v>0</v>
      </c>
      <c r="AI119" s="44">
        <f>ROUNDUP(((A119-3)/5),0)*20000+AI118</f>
        <v>27140000</v>
      </c>
      <c r="AJ119" s="46">
        <f>SUM($AI$3:AI119)</f>
        <v>1067217000</v>
      </c>
      <c r="AK119" s="47">
        <f>IF(Poziomy!$B$11=A119,AJ119,0)</f>
        <v>0</v>
      </c>
    </row>
    <row r="120" spans="1:37" ht="12.75">
      <c r="A120">
        <v>118</v>
      </c>
      <c r="D120" s="46">
        <f>IF(Poziomy!$B$2=A120,C120,0)</f>
        <v>0</v>
      </c>
      <c r="G120" s="47">
        <f>IF(Poziomy!$B$3=A120,F120,0)</f>
        <v>0</v>
      </c>
      <c r="J120" s="47">
        <f>IF(Poziomy!$B$4=A120,I120,0)</f>
        <v>0</v>
      </c>
      <c r="M120" s="47">
        <f>IF(Poziomy!$B$5=A120,L120,0)</f>
        <v>0</v>
      </c>
      <c r="Z120" s="45">
        <f>40000*(A120-1)</f>
        <v>4680000</v>
      </c>
      <c r="AA120" s="46">
        <f>SUM(Z$3:Z120)</f>
        <v>276120000</v>
      </c>
      <c r="AB120" s="47">
        <f>IF(Poziomy!$B$13=A120,AA120,0)</f>
        <v>0</v>
      </c>
      <c r="AC120" s="45">
        <f>AC119+20000</f>
        <v>2215000</v>
      </c>
      <c r="AD120" s="46">
        <f>SUM(AC$3:AC120)</f>
        <v>123985000</v>
      </c>
      <c r="AE120" s="47">
        <f>IF(Poziomy!$B$12=A120,AD120,0)</f>
        <v>0</v>
      </c>
      <c r="AF120" s="44">
        <f>ROUNDUP(((A120-3)/5),0)*20000+AF119</f>
        <v>27580000</v>
      </c>
      <c r="AG120" s="46">
        <f>SUM($AF$3:AF120)</f>
        <v>1092537000</v>
      </c>
      <c r="AH120" s="47">
        <f>IF(Poziomy!$B$10=A120,AG120,0)</f>
        <v>0</v>
      </c>
      <c r="AI120" s="44">
        <f>ROUNDUP(((A120-3)/5),0)*20000+AI119</f>
        <v>27600000</v>
      </c>
      <c r="AJ120" s="46">
        <f>SUM($AI$3:AI120)</f>
        <v>1094817000</v>
      </c>
      <c r="AK120" s="47">
        <f>IF(Poziomy!$B$11=A120,AJ120,0)</f>
        <v>0</v>
      </c>
    </row>
    <row r="121" spans="1:37" ht="12.75">
      <c r="A121">
        <v>119</v>
      </c>
      <c r="D121" s="46">
        <f>IF(Poziomy!$B$2=A121,C121,0)</f>
        <v>0</v>
      </c>
      <c r="G121" s="47">
        <f>IF(Poziomy!$B$3=A121,F121,0)</f>
        <v>0</v>
      </c>
      <c r="J121" s="47">
        <f>IF(Poziomy!$B$4=A121,I121,0)</f>
        <v>0</v>
      </c>
      <c r="M121" s="47">
        <f>IF(Poziomy!$B$5=A121,L121,0)</f>
        <v>0</v>
      </c>
      <c r="Z121" s="45">
        <f>40000*(A121-1)</f>
        <v>4720000</v>
      </c>
      <c r="AA121" s="46">
        <f>SUM(Z$3:Z121)</f>
        <v>280840000</v>
      </c>
      <c r="AB121" s="47">
        <f>IF(Poziomy!$B$13=A121,AA121,0)</f>
        <v>0</v>
      </c>
      <c r="AC121" s="45">
        <f>AC120+20000</f>
        <v>2235000</v>
      </c>
      <c r="AD121" s="46">
        <f>SUM(AC$3:AC121)</f>
        <v>126220000</v>
      </c>
      <c r="AE121" s="47">
        <f>IF(Poziomy!$B$12=A121,AD121,0)</f>
        <v>0</v>
      </c>
      <c r="AF121" s="44">
        <f>ROUNDUP(((A121-3)/5),0)*20000+AF120</f>
        <v>28060000</v>
      </c>
      <c r="AG121" s="46">
        <f>SUM($AF$3:AF121)</f>
        <v>1120597000</v>
      </c>
      <c r="AH121" s="47">
        <f>IF(Poziomy!$B$10=A121,AG121,0)</f>
        <v>0</v>
      </c>
      <c r="AI121" s="44">
        <f>ROUNDUP(((A121-3)/5),0)*20000+AI120</f>
        <v>28080000</v>
      </c>
      <c r="AJ121" s="46">
        <f>SUM($AI$3:AI121)</f>
        <v>1122897000</v>
      </c>
      <c r="AK121" s="47">
        <f>IF(Poziomy!$B$11=A121,AJ121,0)</f>
        <v>0</v>
      </c>
    </row>
    <row r="122" spans="1:37" ht="12.75">
      <c r="A122">
        <v>120</v>
      </c>
      <c r="D122" s="46">
        <f>IF(Poziomy!$B$2=A122,C122,0)</f>
        <v>0</v>
      </c>
      <c r="G122" s="47">
        <f>IF(Poziomy!$B$3=A122,F122,0)</f>
        <v>0</v>
      </c>
      <c r="J122" s="47">
        <f>IF(Poziomy!$B$4=A122,I122,0)</f>
        <v>0</v>
      </c>
      <c r="M122" s="47">
        <f>IF(Poziomy!$B$5=A122,L122,0)</f>
        <v>0</v>
      </c>
      <c r="Z122" s="45">
        <f>40000*(A122-1)</f>
        <v>4760000</v>
      </c>
      <c r="AA122" s="46">
        <f>SUM(Z$3:Z122)</f>
        <v>285600000</v>
      </c>
      <c r="AB122" s="47">
        <f>IF(Poziomy!$B$13=A122,AA122,0)</f>
        <v>0</v>
      </c>
      <c r="AC122" s="45">
        <f>AC121+20000</f>
        <v>2255000</v>
      </c>
      <c r="AD122" s="46">
        <f>SUM(AC$3:AC122)</f>
        <v>128475000</v>
      </c>
      <c r="AE122" s="47">
        <f>IF(Poziomy!$B$12=A122,AD122,0)</f>
        <v>0</v>
      </c>
      <c r="AF122" s="44">
        <f>ROUNDUP(((A122-3)/5),0)*20000+AF121</f>
        <v>28540000</v>
      </c>
      <c r="AG122" s="46">
        <f>SUM($AF$3:AF122)</f>
        <v>1149137000</v>
      </c>
      <c r="AH122" s="47">
        <f>IF(Poziomy!$B$10=A122,AG122,0)</f>
        <v>0</v>
      </c>
      <c r="AI122" s="44">
        <f>ROUNDUP(((A122-3)/5),0)*20000+AI121</f>
        <v>28560000</v>
      </c>
      <c r="AJ122" s="46">
        <f>SUM($AI$3:AI122)</f>
        <v>1151457000</v>
      </c>
      <c r="AK122" s="47">
        <f>IF(Poziomy!$B$11=A122,AJ122,0)</f>
        <v>0</v>
      </c>
    </row>
    <row r="123" spans="1:37" ht="12.75">
      <c r="A123">
        <v>121</v>
      </c>
      <c r="D123" s="46">
        <f>IF(Poziomy!$B$2=A123,C123,0)</f>
        <v>0</v>
      </c>
      <c r="G123" s="47">
        <f>IF(Poziomy!$B$3=A123,F123,0)</f>
        <v>0</v>
      </c>
      <c r="J123" s="47">
        <f>IF(Poziomy!$B$4=A123,I123,0)</f>
        <v>0</v>
      </c>
      <c r="M123" s="47">
        <f>IF(Poziomy!$B$5=A123,L123,0)</f>
        <v>0</v>
      </c>
      <c r="Z123" s="45">
        <f>40000*(A123-1)</f>
        <v>4800000</v>
      </c>
      <c r="AA123" s="46">
        <f>SUM(Z$3:Z123)</f>
        <v>290400000</v>
      </c>
      <c r="AB123" s="47">
        <f>IF(Poziomy!$B$13=A123,AA123,0)</f>
        <v>0</v>
      </c>
      <c r="AC123" s="45">
        <f>AC122+20000</f>
        <v>2275000</v>
      </c>
      <c r="AD123" s="46">
        <f>SUM(AC$3:AC123)</f>
        <v>130750000</v>
      </c>
      <c r="AE123" s="47">
        <f>IF(Poziomy!$B$12=A123,AD123,0)</f>
        <v>0</v>
      </c>
      <c r="AF123" s="44">
        <f>ROUNDUP(((A123-3)/5),0)*20000+AF122</f>
        <v>29020000</v>
      </c>
      <c r="AG123" s="46">
        <f>SUM($AF$3:AF123)</f>
        <v>1178157000</v>
      </c>
      <c r="AH123" s="47">
        <f>IF(Poziomy!$B$10=A123,AG123,0)</f>
        <v>0</v>
      </c>
      <c r="AI123" s="44">
        <f>ROUNDUP(((A123-3)/5),0)*20000+AI122</f>
        <v>29040000</v>
      </c>
      <c r="AJ123" s="46">
        <f>SUM($AI$3:AI123)</f>
        <v>1180497000</v>
      </c>
      <c r="AK123" s="47">
        <f>IF(Poziomy!$B$11=A123,AJ123,0)</f>
        <v>0</v>
      </c>
    </row>
    <row r="124" spans="1:37" ht="12.75">
      <c r="A124">
        <v>122</v>
      </c>
      <c r="D124" s="46">
        <f>IF(Poziomy!$B$2=A124,C124,0)</f>
        <v>0</v>
      </c>
      <c r="G124" s="47">
        <f>IF(Poziomy!$B$3=A124,F124,0)</f>
        <v>0</v>
      </c>
      <c r="J124" s="47">
        <f>IF(Poziomy!$B$4=A124,I124,0)</f>
        <v>0</v>
      </c>
      <c r="M124" s="47">
        <f>IF(Poziomy!$B$5=A124,L124,0)</f>
        <v>0</v>
      </c>
      <c r="Z124" s="45">
        <f>40000*(A124-1)</f>
        <v>4840000</v>
      </c>
      <c r="AA124" s="46">
        <f>SUM(Z$3:Z124)</f>
        <v>295240000</v>
      </c>
      <c r="AB124" s="47">
        <f>IF(Poziomy!$B$13=A124,AA124,0)</f>
        <v>0</v>
      </c>
      <c r="AC124" s="45">
        <f>AC123+20000</f>
        <v>2295000</v>
      </c>
      <c r="AD124" s="46">
        <f>SUM(AC$3:AC124)</f>
        <v>133045000</v>
      </c>
      <c r="AE124" s="47">
        <f>IF(Poziomy!$B$12=A124,AD124,0)</f>
        <v>0</v>
      </c>
      <c r="AF124" s="44">
        <f>ROUNDUP(((A124-3)/5),0)*20000+AF123</f>
        <v>29500000</v>
      </c>
      <c r="AG124" s="46">
        <f>SUM($AF$3:AF124)</f>
        <v>1207657000</v>
      </c>
      <c r="AH124" s="47">
        <f>IF(Poziomy!$B$10=A124,AG124,0)</f>
        <v>0</v>
      </c>
      <c r="AI124" s="44">
        <f>ROUNDUP(((A124-3)/5),0)*20000+AI123</f>
        <v>29520000</v>
      </c>
      <c r="AJ124" s="46">
        <f>SUM($AI$3:AI124)</f>
        <v>1210017000</v>
      </c>
      <c r="AK124" s="47">
        <f>IF(Poziomy!$B$11=A124,AJ124,0)</f>
        <v>0</v>
      </c>
    </row>
    <row r="125" spans="1:37" ht="12.75">
      <c r="A125">
        <v>123</v>
      </c>
      <c r="D125" s="46">
        <f>IF(Poziomy!$B$2=A125,C125,0)</f>
        <v>0</v>
      </c>
      <c r="G125" s="47">
        <f>IF(Poziomy!$B$3=A125,F125,0)</f>
        <v>0</v>
      </c>
      <c r="J125" s="47">
        <f>IF(Poziomy!$B$4=A125,I125,0)</f>
        <v>0</v>
      </c>
      <c r="M125" s="47">
        <f>IF(Poziomy!$B$5=A125,L125,0)</f>
        <v>0</v>
      </c>
      <c r="Z125" s="45">
        <f>40000*(A125-1)</f>
        <v>4880000</v>
      </c>
      <c r="AA125" s="46">
        <f>SUM(Z$3:Z125)</f>
        <v>300120000</v>
      </c>
      <c r="AB125" s="47">
        <f>IF(Poziomy!$B$13=A125,AA125,0)</f>
        <v>0</v>
      </c>
      <c r="AC125" s="45">
        <f>AC124+20000</f>
        <v>2315000</v>
      </c>
      <c r="AD125" s="46">
        <f>SUM(AC$3:AC125)</f>
        <v>135360000</v>
      </c>
      <c r="AE125" s="47">
        <f>IF(Poziomy!$B$12=A125,AD125,0)</f>
        <v>0</v>
      </c>
      <c r="AF125" s="44">
        <f>ROUNDUP(((A125-3)/5),0)*20000+AF124</f>
        <v>29980000</v>
      </c>
      <c r="AG125" s="46">
        <f>SUM($AF$3:AF125)</f>
        <v>1237637000</v>
      </c>
      <c r="AH125" s="47">
        <f>IF(Poziomy!$B$10=A125,AG125,0)</f>
        <v>0</v>
      </c>
      <c r="AI125" s="44">
        <f>ROUNDUP(((A125-3)/5),0)*20000+AI124</f>
        <v>30000000</v>
      </c>
      <c r="AJ125" s="46">
        <f>SUM($AI$3:AI125)</f>
        <v>1240017000</v>
      </c>
      <c r="AK125" s="47">
        <f>IF(Poziomy!$B$11=A125,AJ125,0)</f>
        <v>0</v>
      </c>
    </row>
    <row r="126" spans="1:37" ht="12.75">
      <c r="A126">
        <v>124</v>
      </c>
      <c r="D126" s="46">
        <f>IF(Poziomy!$B$2=A126,C126,0)</f>
        <v>0</v>
      </c>
      <c r="G126" s="47">
        <f>IF(Poziomy!$B$3=A126,F126,0)</f>
        <v>0</v>
      </c>
      <c r="J126" s="47">
        <f>IF(Poziomy!$B$4=A126,I126,0)</f>
        <v>0</v>
      </c>
      <c r="M126" s="47">
        <f>IF(Poziomy!$B$5=A126,L126,0)</f>
        <v>0</v>
      </c>
      <c r="Z126" s="45">
        <f>40000*(A126-1)</f>
        <v>4920000</v>
      </c>
      <c r="AA126" s="46">
        <f>SUM(Z$3:Z126)</f>
        <v>305040000</v>
      </c>
      <c r="AB126" s="47">
        <f>IF(Poziomy!$B$13=A126,AA126,0)</f>
        <v>0</v>
      </c>
      <c r="AC126" s="45">
        <f>AC125+20000</f>
        <v>2335000</v>
      </c>
      <c r="AD126" s="46">
        <f>SUM(AC$3:AC126)</f>
        <v>137695000</v>
      </c>
      <c r="AE126" s="47">
        <f>IF(Poziomy!$B$12=A126,AD126,0)</f>
        <v>0</v>
      </c>
      <c r="AF126" s="44">
        <f>ROUNDUP(((A126-3)/5),0)*20000+AF125</f>
        <v>30480000</v>
      </c>
      <c r="AG126" s="46">
        <f>SUM($AF$3:AF126)</f>
        <v>1268117000</v>
      </c>
      <c r="AH126" s="47">
        <f>IF(Poziomy!$B$10=A126,AG126,0)</f>
        <v>0</v>
      </c>
      <c r="AI126" s="44">
        <f>ROUNDUP(((A126-3)/5),0)*20000+AI125</f>
        <v>30500000</v>
      </c>
      <c r="AJ126" s="46">
        <f>SUM($AI$3:AI126)</f>
        <v>1270517000</v>
      </c>
      <c r="AK126" s="47">
        <f>IF(Poziomy!$B$11=A126,AJ126,0)</f>
        <v>0</v>
      </c>
    </row>
    <row r="127" spans="1:37" ht="12.75">
      <c r="A127">
        <v>125</v>
      </c>
      <c r="D127" s="46">
        <f>IF(Poziomy!$B$2=A127,C127,0)</f>
        <v>0</v>
      </c>
      <c r="G127" s="47">
        <f>IF(Poziomy!$B$3=A127,F127,0)</f>
        <v>0</v>
      </c>
      <c r="J127" s="47">
        <f>IF(Poziomy!$B$4=A127,I127,0)</f>
        <v>0</v>
      </c>
      <c r="M127" s="47">
        <f>IF(Poziomy!$B$5=A127,L127,0)</f>
        <v>0</v>
      </c>
      <c r="Z127" s="45">
        <f>40000*(A127-1)</f>
        <v>4960000</v>
      </c>
      <c r="AA127" s="46">
        <f>SUM(Z$3:Z127)</f>
        <v>310000000</v>
      </c>
      <c r="AB127" s="47">
        <f>IF(Poziomy!$B$13=A127,AA127,0)</f>
        <v>0</v>
      </c>
      <c r="AC127" s="45">
        <f>AC126+20000</f>
        <v>2355000</v>
      </c>
      <c r="AD127" s="46">
        <f>SUM(AC$3:AC127)</f>
        <v>140050000</v>
      </c>
      <c r="AE127" s="47">
        <f>IF(Poziomy!$B$12=A127,AD127,0)</f>
        <v>0</v>
      </c>
      <c r="AF127" s="44">
        <f>ROUNDUP(((A127-3)/5),0)*20000+AF126</f>
        <v>30980000</v>
      </c>
      <c r="AG127" s="46">
        <f>SUM($AF$3:AF127)</f>
        <v>1299097000</v>
      </c>
      <c r="AH127" s="47">
        <f>IF(Poziomy!$B$10=A127,AG127,0)</f>
        <v>0</v>
      </c>
      <c r="AI127" s="44">
        <f>ROUNDUP(((A127-3)/5),0)*20000+AI126</f>
        <v>31000000</v>
      </c>
      <c r="AJ127" s="46">
        <f>SUM($AI$3:AI127)</f>
        <v>1301517000</v>
      </c>
      <c r="AK127" s="47">
        <f>IF(Poziomy!$B$11=A127,AJ127,0)</f>
        <v>0</v>
      </c>
    </row>
    <row r="128" spans="1:37" ht="12.75">
      <c r="A128">
        <v>126</v>
      </c>
      <c r="D128" s="46">
        <f>IF(Poziomy!$B$2=A128,C128,0)</f>
        <v>0</v>
      </c>
      <c r="G128" s="47">
        <f>IF(Poziomy!$B$3=A128,F128,0)</f>
        <v>0</v>
      </c>
      <c r="J128" s="47">
        <f>IF(Poziomy!$B$4=A128,I128,0)</f>
        <v>0</v>
      </c>
      <c r="M128" s="47">
        <f>IF(Poziomy!$B$5=A128,L128,0)</f>
        <v>0</v>
      </c>
      <c r="Z128" s="45">
        <f>40000*(A128-1)</f>
        <v>5000000</v>
      </c>
      <c r="AA128" s="46">
        <f>SUM(Z$3:Z128)</f>
        <v>315000000</v>
      </c>
      <c r="AB128" s="47">
        <f>IF(Poziomy!$B$13=A128,AA128,0)</f>
        <v>0</v>
      </c>
      <c r="AC128" s="45">
        <f>AC127+20000</f>
        <v>2375000</v>
      </c>
      <c r="AD128" s="46">
        <f>SUM(AC$3:AC128)</f>
        <v>142425000</v>
      </c>
      <c r="AE128" s="47">
        <f>IF(Poziomy!$B$12=A128,AD128,0)</f>
        <v>0</v>
      </c>
      <c r="AF128" s="44">
        <f>ROUNDUP(((A128-3)/5),0)*20000+AF127</f>
        <v>31480000</v>
      </c>
      <c r="AG128" s="46">
        <f>SUM($AF$3:AF128)</f>
        <v>1330577000</v>
      </c>
      <c r="AH128" s="47">
        <f>IF(Poziomy!$B$10=A128,AG128,0)</f>
        <v>0</v>
      </c>
      <c r="AI128" s="44">
        <f>ROUNDUP(((A128-3)/5),0)*20000+AI127</f>
        <v>31500000</v>
      </c>
      <c r="AJ128" s="46">
        <f>SUM($AI$3:AI128)</f>
        <v>1333017000</v>
      </c>
      <c r="AK128" s="47">
        <f>IF(Poziomy!$B$11=A128,AJ128,0)</f>
        <v>0</v>
      </c>
    </row>
    <row r="129" spans="1:37" ht="12.75">
      <c r="A129">
        <v>127</v>
      </c>
      <c r="D129" s="46">
        <f>IF(Poziomy!$B$2=A129,C129,0)</f>
        <v>0</v>
      </c>
      <c r="G129" s="47">
        <f>IF(Poziomy!$B$3=A129,F129,0)</f>
        <v>0</v>
      </c>
      <c r="J129" s="47">
        <f>IF(Poziomy!$B$4=A129,I129,0)</f>
        <v>0</v>
      </c>
      <c r="M129" s="47">
        <f>IF(Poziomy!$B$5=A129,L129,0)</f>
        <v>0</v>
      </c>
      <c r="Z129" s="45">
        <f>40000*(A129-1)</f>
        <v>5040000</v>
      </c>
      <c r="AA129" s="46">
        <f>SUM(Z$3:Z129)</f>
        <v>320040000</v>
      </c>
      <c r="AB129" s="47">
        <f>IF(Poziomy!$B$13=A129,AA129,0)</f>
        <v>0</v>
      </c>
      <c r="AC129" s="45">
        <f>AC128+20000</f>
        <v>2395000</v>
      </c>
      <c r="AD129" s="46">
        <f>SUM(AC$3:AC129)</f>
        <v>144820000</v>
      </c>
      <c r="AE129" s="47">
        <f>IF(Poziomy!$B$12=A129,AD129,0)</f>
        <v>0</v>
      </c>
      <c r="AF129" s="44">
        <f>ROUNDUP(((A129-3)/5),0)*20000+AF128</f>
        <v>31980000</v>
      </c>
      <c r="AG129" s="46">
        <f>SUM($AF$3:AF129)</f>
        <v>1362557000</v>
      </c>
      <c r="AH129" s="47">
        <f>IF(Poziomy!$B$10=A129,AG129,0)</f>
        <v>0</v>
      </c>
      <c r="AI129" s="44">
        <f>ROUNDUP(((A129-3)/5),0)*20000+AI128</f>
        <v>32000000</v>
      </c>
      <c r="AJ129" s="46">
        <f>SUM($AI$3:AI129)</f>
        <v>1365017000</v>
      </c>
      <c r="AK129" s="47">
        <f>IF(Poziomy!$B$11=A129,AJ129,0)</f>
        <v>0</v>
      </c>
    </row>
    <row r="130" spans="1:37" ht="12.75">
      <c r="A130">
        <v>128</v>
      </c>
      <c r="D130" s="46">
        <f>IF(Poziomy!$B$2=A130,C130,0)</f>
        <v>0</v>
      </c>
      <c r="G130" s="47">
        <f>IF(Poziomy!$B$3=A130,F130,0)</f>
        <v>0</v>
      </c>
      <c r="J130" s="47">
        <f>IF(Poziomy!$B$4=A130,I130,0)</f>
        <v>0</v>
      </c>
      <c r="M130" s="47">
        <f>IF(Poziomy!$B$5=A130,L130,0)</f>
        <v>0</v>
      </c>
      <c r="Z130" s="45">
        <f>40000*(A130-1)</f>
        <v>5080000</v>
      </c>
      <c r="AA130" s="46">
        <f>SUM(Z$3:Z130)</f>
        <v>325120000</v>
      </c>
      <c r="AB130" s="47">
        <f>IF(Poziomy!$B$13=A130,AA130,0)</f>
        <v>0</v>
      </c>
      <c r="AC130" s="45">
        <f>AC129+20000</f>
        <v>2415000</v>
      </c>
      <c r="AD130" s="46">
        <f>SUM(AC$3:AC130)</f>
        <v>147235000</v>
      </c>
      <c r="AE130" s="47">
        <f>IF(Poziomy!$B$12=A130,AD130,0)</f>
        <v>0</v>
      </c>
      <c r="AF130" s="44">
        <f>ROUNDUP(((A130-3)/5),0)*20000+AF129</f>
        <v>32480000</v>
      </c>
      <c r="AG130" s="46">
        <f>SUM($AF$3:AF130)</f>
        <v>1395037000</v>
      </c>
      <c r="AH130" s="47">
        <f>IF(Poziomy!$B$10=A130,AG130,0)</f>
        <v>0</v>
      </c>
      <c r="AI130" s="44">
        <f>ROUNDUP(((A130-3)/5),0)*20000+AI129</f>
        <v>32500000</v>
      </c>
      <c r="AJ130" s="46">
        <f>SUM($AI$3:AI130)</f>
        <v>1397517000</v>
      </c>
      <c r="AK130" s="47">
        <f>IF(Poziomy!$B$11=A130,AJ130,0)</f>
        <v>0</v>
      </c>
    </row>
    <row r="131" spans="1:37" ht="12.75">
      <c r="A131">
        <v>129</v>
      </c>
      <c r="D131" s="46">
        <f>IF(Poziomy!$B$2=A131,C131,0)</f>
        <v>0</v>
      </c>
      <c r="G131" s="47">
        <f>IF(Poziomy!$B$3=A131,F131,0)</f>
        <v>0</v>
      </c>
      <c r="J131" s="47">
        <f>IF(Poziomy!$B$4=A131,I131,0)</f>
        <v>0</v>
      </c>
      <c r="M131" s="47">
        <f>IF(Poziomy!$B$5=A131,L131,0)</f>
        <v>0</v>
      </c>
      <c r="Z131" s="45">
        <f>40000*(A131-1)</f>
        <v>5120000</v>
      </c>
      <c r="AA131" s="46">
        <f>SUM(Z$3:Z131)</f>
        <v>330240000</v>
      </c>
      <c r="AB131" s="47">
        <f>IF(Poziomy!$B$13=A131,AA131,0)</f>
        <v>0</v>
      </c>
      <c r="AC131" s="45">
        <f>AC130+20000</f>
        <v>2435000</v>
      </c>
      <c r="AD131" s="46">
        <f>SUM(AC$3:AC131)</f>
        <v>149670000</v>
      </c>
      <c r="AE131" s="47">
        <f>IF(Poziomy!$B$12=A131,AD131,0)</f>
        <v>0</v>
      </c>
      <c r="AF131" s="44">
        <f>ROUNDUP(((A131-3)/5),0)*20000+AF130</f>
        <v>33000000</v>
      </c>
      <c r="AG131" s="46">
        <f>SUM($AF$3:AF131)</f>
        <v>1428037000</v>
      </c>
      <c r="AH131" s="47">
        <f>IF(Poziomy!$B$10=A131,AG131,0)</f>
        <v>0</v>
      </c>
      <c r="AI131" s="44">
        <f>ROUNDUP(((A131-3)/5),0)*20000+AI130</f>
        <v>33020000</v>
      </c>
      <c r="AJ131" s="46">
        <f>SUM($AI$3:AI131)</f>
        <v>1430537000</v>
      </c>
      <c r="AK131" s="47">
        <f>IF(Poziomy!$B$11=A131,AJ131,0)</f>
        <v>0</v>
      </c>
    </row>
    <row r="132" spans="1:37" ht="12.75">
      <c r="A132">
        <v>130</v>
      </c>
      <c r="D132" s="46">
        <f>IF(Poziomy!$B$2=A132,C132,0)</f>
        <v>0</v>
      </c>
      <c r="G132" s="47">
        <f>IF(Poziomy!$B$3=A132,F132,0)</f>
        <v>0</v>
      </c>
      <c r="J132" s="47">
        <f>IF(Poziomy!$B$4=A132,I132,0)</f>
        <v>0</v>
      </c>
      <c r="M132" s="47">
        <f>IF(Poziomy!$B$5=A132,L132,0)</f>
        <v>0</v>
      </c>
      <c r="Z132" s="45">
        <f>40000*(A132-1)</f>
        <v>5160000</v>
      </c>
      <c r="AA132" s="46">
        <f>SUM(Z$3:Z132)</f>
        <v>335400000</v>
      </c>
      <c r="AB132" s="47">
        <f>IF(Poziomy!$B$13=A132,AA132,0)</f>
        <v>0</v>
      </c>
      <c r="AC132" s="45">
        <f>AC131+20000</f>
        <v>2455000</v>
      </c>
      <c r="AD132" s="46">
        <f>SUM(AC$3:AC132)</f>
        <v>152125000</v>
      </c>
      <c r="AE132" s="47">
        <f>IF(Poziomy!$B$12=A132,AD132,0)</f>
        <v>0</v>
      </c>
      <c r="AF132" s="44">
        <f>ROUNDUP(((A132-3)/5),0)*20000+AF131</f>
        <v>33520000</v>
      </c>
      <c r="AG132" s="46">
        <f>SUM($AF$3:AF132)</f>
        <v>1461557000</v>
      </c>
      <c r="AH132" s="47">
        <f>IF(Poziomy!$B$10=A132,AG132,0)</f>
        <v>0</v>
      </c>
      <c r="AI132" s="44">
        <f>ROUNDUP(((A132-3)/5),0)*20000+AI131</f>
        <v>33540000</v>
      </c>
      <c r="AJ132" s="46">
        <f>SUM($AI$3:AI132)</f>
        <v>1464077000</v>
      </c>
      <c r="AK132" s="47">
        <f>IF(Poziomy!$B$11=A132,AJ132,0)</f>
        <v>0</v>
      </c>
    </row>
    <row r="133" spans="1:37" ht="12.75">
      <c r="A133">
        <v>131</v>
      </c>
      <c r="D133" s="46">
        <f>IF(Poziomy!$B$2=A133,C133,0)</f>
        <v>0</v>
      </c>
      <c r="G133" s="47">
        <f>IF(Poziomy!$B$3=A133,F133,0)</f>
        <v>0</v>
      </c>
      <c r="J133" s="47">
        <f>IF(Poziomy!$B$4=A133,I133,0)</f>
        <v>0</v>
      </c>
      <c r="M133" s="47">
        <f>IF(Poziomy!$B$5=A133,L133,0)</f>
        <v>0</v>
      </c>
      <c r="Z133" s="45">
        <f>40000*(A133-1)</f>
        <v>5200000</v>
      </c>
      <c r="AA133" s="46">
        <f>SUM(Z$3:Z133)</f>
        <v>340600000</v>
      </c>
      <c r="AB133" s="47">
        <f>IF(Poziomy!$B$13=A133,AA133,0)</f>
        <v>0</v>
      </c>
      <c r="AC133" s="45">
        <f>AC132+20000</f>
        <v>2475000</v>
      </c>
      <c r="AD133" s="46">
        <f>SUM(AC$3:AC133)</f>
        <v>154600000</v>
      </c>
      <c r="AE133" s="47">
        <f>IF(Poziomy!$B$12=A133,AD133,0)</f>
        <v>0</v>
      </c>
      <c r="AF133" s="44">
        <f>ROUNDUP(((A133-3)/5),0)*20000+AF132</f>
        <v>34040000</v>
      </c>
      <c r="AG133" s="46">
        <f>SUM($AF$3:AF133)</f>
        <v>1495597000</v>
      </c>
      <c r="AH133" s="47">
        <f>IF(Poziomy!$B$10=A133,AG133,0)</f>
        <v>0</v>
      </c>
      <c r="AI133" s="44">
        <f>ROUNDUP(((A133-3)/5),0)*20000+AI132</f>
        <v>34060000</v>
      </c>
      <c r="AJ133" s="46">
        <f>SUM($AI$3:AI133)</f>
        <v>1498137000</v>
      </c>
      <c r="AK133" s="47">
        <f>IF(Poziomy!$B$11=A133,AJ133,0)</f>
        <v>0</v>
      </c>
    </row>
    <row r="134" spans="1:37" ht="12.75">
      <c r="A134">
        <v>132</v>
      </c>
      <c r="D134" s="46">
        <f>IF(Poziomy!$B$2=A134,C134,0)</f>
        <v>0</v>
      </c>
      <c r="G134" s="47">
        <f>IF(Poziomy!$B$3=A134,F134,0)</f>
        <v>0</v>
      </c>
      <c r="J134" s="47">
        <f>IF(Poziomy!$B$4=A134,I134,0)</f>
        <v>0</v>
      </c>
      <c r="M134" s="47">
        <f>IF(Poziomy!$B$5=A134,L134,0)</f>
        <v>0</v>
      </c>
      <c r="Z134" s="45">
        <f>40000*(A134-1)</f>
        <v>5240000</v>
      </c>
      <c r="AA134" s="46">
        <f>SUM(Z$3:Z134)</f>
        <v>345840000</v>
      </c>
      <c r="AB134" s="47">
        <f>IF(Poziomy!$B$13=A134,AA134,0)</f>
        <v>0</v>
      </c>
      <c r="AC134" s="45">
        <f>AC133+20000</f>
        <v>2495000</v>
      </c>
      <c r="AD134" s="46">
        <f>SUM(AC$3:AC134)</f>
        <v>157095000</v>
      </c>
      <c r="AE134" s="47">
        <f>IF(Poziomy!$B$12=A134,AD134,0)</f>
        <v>0</v>
      </c>
      <c r="AF134" s="44">
        <f>ROUNDUP(((A134-3)/5),0)*20000+AF133</f>
        <v>34560000</v>
      </c>
      <c r="AG134" s="46">
        <f>SUM($AF$3:AF134)</f>
        <v>1530157000</v>
      </c>
      <c r="AH134" s="47">
        <f>IF(Poziomy!$B$10=A134,AG134,0)</f>
        <v>0</v>
      </c>
      <c r="AI134" s="44">
        <f>ROUNDUP(((A134-3)/5),0)*20000+AI133</f>
        <v>34580000</v>
      </c>
      <c r="AJ134" s="46">
        <f>SUM($AI$3:AI134)</f>
        <v>1532717000</v>
      </c>
      <c r="AK134" s="47">
        <f>IF(Poziomy!$B$11=A134,AJ134,0)</f>
        <v>0</v>
      </c>
    </row>
    <row r="135" spans="1:37" ht="12.75">
      <c r="A135">
        <v>133</v>
      </c>
      <c r="D135" s="46">
        <f>IF(Poziomy!$B$2=A135,C135,0)</f>
        <v>0</v>
      </c>
      <c r="G135" s="47">
        <f>IF(Poziomy!$B$3=A135,F135,0)</f>
        <v>0</v>
      </c>
      <c r="J135" s="47">
        <f>IF(Poziomy!$B$4=A135,I135,0)</f>
        <v>0</v>
      </c>
      <c r="M135" s="47">
        <f>IF(Poziomy!$B$5=A135,L135,0)</f>
        <v>0</v>
      </c>
      <c r="Z135" s="45">
        <f>40000*(A135-1)</f>
        <v>5280000</v>
      </c>
      <c r="AA135" s="46">
        <f>SUM(Z$3:Z135)</f>
        <v>351120000</v>
      </c>
      <c r="AB135" s="47">
        <f>IF(Poziomy!$B$13=A135,AA135,0)</f>
        <v>0</v>
      </c>
      <c r="AC135" s="45">
        <f>AC134+20000</f>
        <v>2515000</v>
      </c>
      <c r="AD135" s="46">
        <f>SUM(AC$3:AC135)</f>
        <v>159610000</v>
      </c>
      <c r="AE135" s="47">
        <f>IF(Poziomy!$B$12=A135,AD135,0)</f>
        <v>0</v>
      </c>
      <c r="AF135" s="44">
        <f>ROUNDUP(((A135-3)/5),0)*20000+AF134</f>
        <v>35080000</v>
      </c>
      <c r="AG135" s="46">
        <f>SUM($AF$3:AF135)</f>
        <v>1565237000</v>
      </c>
      <c r="AH135" s="47">
        <f>IF(Poziomy!$B$10=A135,AG135,0)</f>
        <v>0</v>
      </c>
      <c r="AI135" s="44">
        <f>ROUNDUP(((A135-3)/5),0)*20000+AI134</f>
        <v>35100000</v>
      </c>
      <c r="AJ135" s="46">
        <f>SUM($AI$3:AI135)</f>
        <v>1567817000</v>
      </c>
      <c r="AK135" s="47">
        <f>IF(Poziomy!$B$11=A135,AJ135,0)</f>
        <v>0</v>
      </c>
    </row>
    <row r="136" spans="1:37" ht="12.75">
      <c r="A136">
        <v>134</v>
      </c>
      <c r="D136" s="46">
        <f>IF(Poziomy!$B$2=A136,C136,0)</f>
        <v>0</v>
      </c>
      <c r="G136" s="47">
        <f>IF(Poziomy!$B$3=A136,F136,0)</f>
        <v>0</v>
      </c>
      <c r="J136" s="47">
        <f>IF(Poziomy!$B$4=A136,I136,0)</f>
        <v>0</v>
      </c>
      <c r="M136" s="47">
        <f>IF(Poziomy!$B$5=A136,L136,0)</f>
        <v>0</v>
      </c>
      <c r="Z136" s="45">
        <f>40000*(A136-1)</f>
        <v>5320000</v>
      </c>
      <c r="AA136" s="46">
        <f>SUM(Z$3:Z136)</f>
        <v>356440000</v>
      </c>
      <c r="AB136" s="47">
        <f>IF(Poziomy!$B$13=A136,AA136,0)</f>
        <v>0</v>
      </c>
      <c r="AC136" s="45">
        <f>AC135+20000</f>
        <v>2535000</v>
      </c>
      <c r="AD136" s="46">
        <f>SUM(AC$3:AC136)</f>
        <v>162145000</v>
      </c>
      <c r="AE136" s="47">
        <f>IF(Poziomy!$B$12=A136,AD136,0)</f>
        <v>0</v>
      </c>
      <c r="AF136" s="44">
        <f>ROUNDUP(((A136-3)/5),0)*20000+AF135</f>
        <v>35620000</v>
      </c>
      <c r="AG136" s="46">
        <f>SUM($AF$3:AF136)</f>
        <v>1600857000</v>
      </c>
      <c r="AH136" s="47">
        <f>IF(Poziomy!$B$10=A136,AG136,0)</f>
        <v>0</v>
      </c>
      <c r="AI136" s="44">
        <f>ROUNDUP(((A136-3)/5),0)*20000+AI135</f>
        <v>35640000</v>
      </c>
      <c r="AJ136" s="46">
        <f>SUM($AI$3:AI136)</f>
        <v>1603457000</v>
      </c>
      <c r="AK136" s="47">
        <f>IF(Poziomy!$B$11=A136,AJ136,0)</f>
        <v>0</v>
      </c>
    </row>
    <row r="137" spans="1:37" ht="12.75">
      <c r="A137">
        <v>135</v>
      </c>
      <c r="D137" s="46">
        <f>IF(Poziomy!$B$2=A137,C137,0)</f>
        <v>0</v>
      </c>
      <c r="G137" s="47">
        <f>IF(Poziomy!$B$3=A137,F137,0)</f>
        <v>0</v>
      </c>
      <c r="J137" s="47">
        <f>IF(Poziomy!$B$4=A137,I137,0)</f>
        <v>0</v>
      </c>
      <c r="M137" s="47">
        <f>IF(Poziomy!$B$5=A137,L137,0)</f>
        <v>0</v>
      </c>
      <c r="Z137" s="45">
        <f>40000*(A137-1)</f>
        <v>5360000</v>
      </c>
      <c r="AA137" s="46">
        <f>SUM(Z$3:Z137)</f>
        <v>361800000</v>
      </c>
      <c r="AB137" s="47">
        <f>IF(Poziomy!$B$13=A137,AA137,0)</f>
        <v>0</v>
      </c>
      <c r="AC137" s="45">
        <f>AC136+20000</f>
        <v>2555000</v>
      </c>
      <c r="AD137" s="46">
        <f>SUM(AC$3:AC137)</f>
        <v>164700000</v>
      </c>
      <c r="AE137" s="47">
        <f>IF(Poziomy!$B$12=A137,AD137,0)</f>
        <v>0</v>
      </c>
      <c r="AF137" s="44">
        <f>ROUNDUP(((A137-3)/5),0)*20000+AF136</f>
        <v>36160000</v>
      </c>
      <c r="AG137" s="46">
        <f>SUM($AF$3:AF137)</f>
        <v>1637017000</v>
      </c>
      <c r="AH137" s="47">
        <f>IF(Poziomy!$B$10=A137,AG137,0)</f>
        <v>0</v>
      </c>
      <c r="AI137" s="44">
        <f>ROUNDUP(((A137-3)/5),0)*20000+AI136</f>
        <v>36180000</v>
      </c>
      <c r="AJ137" s="46">
        <f>SUM($AI$3:AI137)</f>
        <v>1639637000</v>
      </c>
      <c r="AK137" s="47">
        <f>IF(Poziomy!$B$11=A137,AJ137,0)</f>
        <v>0</v>
      </c>
    </row>
    <row r="138" spans="1:37" ht="12.75">
      <c r="A138">
        <v>136</v>
      </c>
      <c r="D138" s="46">
        <f>IF(Poziomy!$B$2=A138,C138,0)</f>
        <v>0</v>
      </c>
      <c r="G138" s="47">
        <f>IF(Poziomy!$B$3=A138,F138,0)</f>
        <v>0</v>
      </c>
      <c r="J138" s="47">
        <f>IF(Poziomy!$B$4=A138,I138,0)</f>
        <v>0</v>
      </c>
      <c r="M138" s="47">
        <f>IF(Poziomy!$B$5=A138,L138,0)</f>
        <v>0</v>
      </c>
      <c r="Z138" s="45">
        <f>40000*(A138-1)</f>
        <v>5400000</v>
      </c>
      <c r="AA138" s="46">
        <f>SUM(Z$3:Z138)</f>
        <v>367200000</v>
      </c>
      <c r="AB138" s="47">
        <f>IF(Poziomy!$B$13=A138,AA138,0)</f>
        <v>0</v>
      </c>
      <c r="AC138" s="45">
        <f>AC137+20000</f>
        <v>2575000</v>
      </c>
      <c r="AD138" s="46">
        <f>SUM(AC$3:AC138)</f>
        <v>167275000</v>
      </c>
      <c r="AE138" s="47">
        <f>IF(Poziomy!$B$12=A138,AD138,0)</f>
        <v>0</v>
      </c>
      <c r="AF138" s="44">
        <f>ROUNDUP(((A138-3)/5),0)*20000+AF137</f>
        <v>36700000</v>
      </c>
      <c r="AG138" s="46">
        <f>SUM($AF$3:AF138)</f>
        <v>1673717000</v>
      </c>
      <c r="AH138" s="47">
        <f>IF(Poziomy!$B$10=A138,AG138,0)</f>
        <v>0</v>
      </c>
      <c r="AI138" s="44">
        <f>ROUNDUP(((A138-3)/5),0)*20000+AI137</f>
        <v>36720000</v>
      </c>
      <c r="AJ138" s="46">
        <f>SUM($AI$3:AI138)</f>
        <v>1676357000</v>
      </c>
      <c r="AK138" s="47">
        <f>IF(Poziomy!$B$11=A138,AJ138,0)</f>
        <v>0</v>
      </c>
    </row>
    <row r="139" spans="1:37" ht="12.75">
      <c r="A139">
        <v>137</v>
      </c>
      <c r="D139" s="46">
        <f>IF(Poziomy!$B$2=A139,C139,0)</f>
        <v>0</v>
      </c>
      <c r="G139" s="47">
        <f>IF(Poziomy!$B$3=A139,F139,0)</f>
        <v>0</v>
      </c>
      <c r="J139" s="47">
        <f>IF(Poziomy!$B$4=A139,I139,0)</f>
        <v>0</v>
      </c>
      <c r="M139" s="47">
        <f>IF(Poziomy!$B$5=A139,L139,0)</f>
        <v>0</v>
      </c>
      <c r="Z139" s="45">
        <f>40000*(A139-1)</f>
        <v>5440000</v>
      </c>
      <c r="AA139" s="46">
        <f>SUM(Z$3:Z139)</f>
        <v>372640000</v>
      </c>
      <c r="AB139" s="47">
        <f>IF(Poziomy!$B$13=A139,AA139,0)</f>
        <v>0</v>
      </c>
      <c r="AC139" s="45">
        <f>AC138+20000</f>
        <v>2595000</v>
      </c>
      <c r="AD139" s="46">
        <f>SUM(AC$3:AC139)</f>
        <v>169870000</v>
      </c>
      <c r="AE139" s="47">
        <f>IF(Poziomy!$B$12=A139,AD139,0)</f>
        <v>0</v>
      </c>
      <c r="AF139" s="44">
        <f>ROUNDUP(((A139-3)/5),0)*20000+AF138</f>
        <v>37240000</v>
      </c>
      <c r="AG139" s="46">
        <f>SUM($AF$3:AF139)</f>
        <v>1710957000</v>
      </c>
      <c r="AH139" s="47">
        <f>IF(Poziomy!$B$10=A139,AG139,0)</f>
        <v>0</v>
      </c>
      <c r="AI139" s="44">
        <f>ROUNDUP(((A139-3)/5),0)*20000+AI138</f>
        <v>37260000</v>
      </c>
      <c r="AJ139" s="46">
        <f>SUM($AI$3:AI139)</f>
        <v>1713617000</v>
      </c>
      <c r="AK139" s="47">
        <f>IF(Poziomy!$B$11=A139,AJ139,0)</f>
        <v>0</v>
      </c>
    </row>
    <row r="140" spans="1:37" ht="12.75">
      <c r="A140">
        <v>138</v>
      </c>
      <c r="D140" s="46">
        <f>IF(Poziomy!$B$2=A140,C140,0)</f>
        <v>0</v>
      </c>
      <c r="G140" s="47">
        <f>IF(Poziomy!$B$3=A140,F140,0)</f>
        <v>0</v>
      </c>
      <c r="J140" s="47">
        <f>IF(Poziomy!$B$4=A140,I140,0)</f>
        <v>0</v>
      </c>
      <c r="M140" s="47">
        <f>IF(Poziomy!$B$5=A140,L140,0)</f>
        <v>0</v>
      </c>
      <c r="Z140" s="45">
        <f>40000*(A140-1)</f>
        <v>5480000</v>
      </c>
      <c r="AA140" s="46">
        <f>SUM(Z$3:Z140)</f>
        <v>378120000</v>
      </c>
      <c r="AB140" s="47">
        <f>IF(Poziomy!$B$13=A140,AA140,0)</f>
        <v>0</v>
      </c>
      <c r="AC140" s="45">
        <f>AC139+20000</f>
        <v>2615000</v>
      </c>
      <c r="AD140" s="46">
        <f>SUM(AC$3:AC140)</f>
        <v>172485000</v>
      </c>
      <c r="AE140" s="47">
        <f>IF(Poziomy!$B$12=A140,AD140,0)</f>
        <v>0</v>
      </c>
      <c r="AF140" s="44">
        <f>ROUNDUP(((A140-3)/5),0)*20000+AF139</f>
        <v>37780000</v>
      </c>
      <c r="AG140" s="46">
        <f>SUM($AF$3:AF140)</f>
        <v>1748737000</v>
      </c>
      <c r="AH140" s="47">
        <f>IF(Poziomy!$B$10=A140,AG140,0)</f>
        <v>0</v>
      </c>
      <c r="AI140" s="44">
        <f>ROUNDUP(((A140-3)/5),0)*20000+AI139</f>
        <v>37800000</v>
      </c>
      <c r="AJ140" s="46">
        <f>SUM($AI$3:AI140)</f>
        <v>1751417000</v>
      </c>
      <c r="AK140" s="47">
        <f>IF(Poziomy!$B$11=A140,AJ140,0)</f>
        <v>0</v>
      </c>
    </row>
    <row r="141" spans="1:37" ht="12.75">
      <c r="A141">
        <v>139</v>
      </c>
      <c r="D141" s="46">
        <f>IF(Poziomy!$B$2=A141,C141,0)</f>
        <v>0</v>
      </c>
      <c r="G141" s="47">
        <f>IF(Poziomy!$B$3=A141,F141,0)</f>
        <v>0</v>
      </c>
      <c r="J141" s="47">
        <f>IF(Poziomy!$B$4=A141,I141,0)</f>
        <v>0</v>
      </c>
      <c r="M141" s="47">
        <f>IF(Poziomy!$B$5=A141,L141,0)</f>
        <v>0</v>
      </c>
      <c r="Z141" s="45">
        <f>40000*(A141-1)</f>
        <v>5520000</v>
      </c>
      <c r="AA141" s="46">
        <f>SUM(Z$3:Z141)</f>
        <v>383640000</v>
      </c>
      <c r="AB141" s="47">
        <f>IF(Poziomy!$B$13=A141,AA141,0)</f>
        <v>0</v>
      </c>
      <c r="AC141" s="45">
        <f>AC140+20000</f>
        <v>2635000</v>
      </c>
      <c r="AD141" s="46">
        <f>SUM(AC$3:AC141)</f>
        <v>175120000</v>
      </c>
      <c r="AE141" s="47">
        <f>IF(Poziomy!$B$12=A141,AD141,0)</f>
        <v>0</v>
      </c>
      <c r="AF141" s="44">
        <f>ROUNDUP(((A141-3)/5),0)*20000+AF140</f>
        <v>38340000</v>
      </c>
      <c r="AG141" s="46">
        <f>SUM($AF$3:AF141)</f>
        <v>1787077000</v>
      </c>
      <c r="AH141" s="47">
        <f>IF(Poziomy!$B$10=A141,AG141,0)</f>
        <v>0</v>
      </c>
      <c r="AI141" s="44">
        <f>ROUNDUP(((A141-3)/5),0)*20000+AI140</f>
        <v>38360000</v>
      </c>
      <c r="AJ141" s="46">
        <f>SUM($AI$3:AI141)</f>
        <v>1789777000</v>
      </c>
      <c r="AK141" s="47">
        <f>IF(Poziomy!$B$11=A141,AJ141,0)</f>
        <v>0</v>
      </c>
    </row>
    <row r="142" spans="1:37" ht="12.75">
      <c r="A142">
        <v>140</v>
      </c>
      <c r="D142" s="46">
        <f>IF(Poziomy!$B$2=A142,C142,0)</f>
        <v>0</v>
      </c>
      <c r="G142" s="47">
        <f>IF(Poziomy!$B$3=A142,F142,0)</f>
        <v>0</v>
      </c>
      <c r="J142" s="47">
        <f>IF(Poziomy!$B$4=A142,I142,0)</f>
        <v>0</v>
      </c>
      <c r="M142" s="47">
        <f>IF(Poziomy!$B$5=A142,L142,0)</f>
        <v>0</v>
      </c>
      <c r="Z142" s="45">
        <f>40000*(A142-1)</f>
        <v>5560000</v>
      </c>
      <c r="AA142" s="46">
        <f>SUM(Z$3:Z142)</f>
        <v>389200000</v>
      </c>
      <c r="AB142" s="47">
        <f>IF(Poziomy!$B$13=A142,AA142,0)</f>
        <v>0</v>
      </c>
      <c r="AC142" s="45">
        <f>AC141+20000</f>
        <v>2655000</v>
      </c>
      <c r="AD142" s="46">
        <f>SUM(AC$3:AC142)</f>
        <v>177775000</v>
      </c>
      <c r="AE142" s="47">
        <f>IF(Poziomy!$B$12=A142,AD142,0)</f>
        <v>0</v>
      </c>
      <c r="AF142" s="44">
        <f>ROUNDUP(((A142-3)/5),0)*20000+AF141</f>
        <v>38900000</v>
      </c>
      <c r="AG142" s="46">
        <f>SUM($AF$3:AF142)</f>
        <v>1825977000</v>
      </c>
      <c r="AH142" s="47">
        <f>IF(Poziomy!$B$10=A142,AG142,0)</f>
        <v>0</v>
      </c>
      <c r="AI142" s="44">
        <f>ROUNDUP(((A142-3)/5),0)*20000+AI141</f>
        <v>38920000</v>
      </c>
      <c r="AJ142" s="46">
        <f>SUM($AI$3:AI142)</f>
        <v>1828697000</v>
      </c>
      <c r="AK142" s="47">
        <f>IF(Poziomy!$B$11=A142,AJ142,0)</f>
        <v>0</v>
      </c>
    </row>
    <row r="143" spans="1:37" ht="12.75">
      <c r="A143">
        <v>141</v>
      </c>
      <c r="D143" s="46">
        <f>IF(Poziomy!$B$2=A143,C143,0)</f>
        <v>0</v>
      </c>
      <c r="G143" s="47">
        <f>IF(Poziomy!$B$3=A143,F143,0)</f>
        <v>0</v>
      </c>
      <c r="J143" s="47">
        <f>IF(Poziomy!$B$4=A143,I143,0)</f>
        <v>0</v>
      </c>
      <c r="M143" s="47">
        <f>IF(Poziomy!$B$5=A143,L143,0)</f>
        <v>0</v>
      </c>
      <c r="Z143" s="45">
        <f>40000*(A143-1)</f>
        <v>5600000</v>
      </c>
      <c r="AA143" s="46">
        <f>SUM(Z$3:Z143)</f>
        <v>394800000</v>
      </c>
      <c r="AB143" s="47">
        <f>IF(Poziomy!$B$13=A143,AA143,0)</f>
        <v>0</v>
      </c>
      <c r="AC143" s="45">
        <f>AC142+20000</f>
        <v>2675000</v>
      </c>
      <c r="AD143" s="46">
        <f>SUM(AC$3:AC143)</f>
        <v>180450000</v>
      </c>
      <c r="AE143" s="47">
        <f>IF(Poziomy!$B$12=A143,AD143,0)</f>
        <v>0</v>
      </c>
      <c r="AF143" s="44">
        <f>ROUNDUP(((A143-3)/5),0)*20000+AF142</f>
        <v>39460000</v>
      </c>
      <c r="AG143" s="46">
        <f>SUM($AF$3:AF143)</f>
        <v>1865437000</v>
      </c>
      <c r="AH143" s="47">
        <f>IF(Poziomy!$B$10=A143,AG143,0)</f>
        <v>0</v>
      </c>
      <c r="AI143" s="44">
        <f>ROUNDUP(((A143-3)/5),0)*20000+AI142</f>
        <v>39480000</v>
      </c>
      <c r="AJ143" s="46">
        <f>SUM($AI$3:AI143)</f>
        <v>1868177000</v>
      </c>
      <c r="AK143" s="47">
        <f>IF(Poziomy!$B$11=A143,AJ143,0)</f>
        <v>0</v>
      </c>
    </row>
    <row r="144" spans="1:37" ht="12.75">
      <c r="A144">
        <v>142</v>
      </c>
      <c r="D144" s="46">
        <f>IF(Poziomy!$B$2=A144,C144,0)</f>
        <v>0</v>
      </c>
      <c r="G144" s="47">
        <f>IF(Poziomy!$B$3=A144,F144,0)</f>
        <v>0</v>
      </c>
      <c r="J144" s="47">
        <f>IF(Poziomy!$B$4=A144,I144,0)</f>
        <v>0</v>
      </c>
      <c r="M144" s="47">
        <f>IF(Poziomy!$B$5=A144,L144,0)</f>
        <v>0</v>
      </c>
      <c r="Z144" s="45">
        <f>40000*(A144-1)</f>
        <v>5640000</v>
      </c>
      <c r="AA144" s="46">
        <f>SUM(Z$3:Z144)</f>
        <v>400440000</v>
      </c>
      <c r="AB144" s="47">
        <f>IF(Poziomy!$B$13=A144,AA144,0)</f>
        <v>0</v>
      </c>
      <c r="AC144" s="45">
        <f>AC143+20000</f>
        <v>2695000</v>
      </c>
      <c r="AD144" s="46">
        <f>SUM(AC$3:AC144)</f>
        <v>183145000</v>
      </c>
      <c r="AE144" s="47">
        <f>IF(Poziomy!$B$12=A144,AD144,0)</f>
        <v>0</v>
      </c>
      <c r="AF144" s="44">
        <f>ROUNDUP(((A144-3)/5),0)*20000+AF143</f>
        <v>40020000</v>
      </c>
      <c r="AG144" s="46">
        <f>SUM($AF$3:AF144)</f>
        <v>1905457000</v>
      </c>
      <c r="AH144" s="47">
        <f>IF(Poziomy!$B$10=A144,AG144,0)</f>
        <v>0</v>
      </c>
      <c r="AI144" s="44">
        <f>ROUNDUP(((A144-3)/5),0)*20000+AI143</f>
        <v>40040000</v>
      </c>
      <c r="AJ144" s="46">
        <f>SUM($AI$3:AI144)</f>
        <v>1908217000</v>
      </c>
      <c r="AK144" s="47">
        <f>IF(Poziomy!$B$11=A144,AJ144,0)</f>
        <v>0</v>
      </c>
    </row>
    <row r="145" spans="1:37" ht="12.75">
      <c r="A145">
        <v>143</v>
      </c>
      <c r="D145" s="46">
        <f>IF(Poziomy!$B$2=A145,C145,0)</f>
        <v>0</v>
      </c>
      <c r="G145" s="47">
        <f>IF(Poziomy!$B$3=A145,F145,0)</f>
        <v>0</v>
      </c>
      <c r="J145" s="47">
        <f>IF(Poziomy!$B$4=A145,I145,0)</f>
        <v>0</v>
      </c>
      <c r="M145" s="47">
        <f>IF(Poziomy!$B$5=A145,L145,0)</f>
        <v>0</v>
      </c>
      <c r="Z145" s="45">
        <f>40000*(A145-1)</f>
        <v>5680000</v>
      </c>
      <c r="AA145" s="46">
        <f>SUM(Z$3:Z145)</f>
        <v>406120000</v>
      </c>
      <c r="AB145" s="47">
        <f>IF(Poziomy!$B$13=A145,AA145,0)</f>
        <v>0</v>
      </c>
      <c r="AC145" s="45">
        <f>AC144+20000</f>
        <v>2715000</v>
      </c>
      <c r="AD145" s="46">
        <f>SUM(AC$3:AC145)</f>
        <v>185860000</v>
      </c>
      <c r="AE145" s="47">
        <f>IF(Poziomy!$B$12=A145,AD145,0)</f>
        <v>0</v>
      </c>
      <c r="AF145" s="44">
        <f>ROUNDUP(((A145-3)/5),0)*20000+AF144</f>
        <v>40580000</v>
      </c>
      <c r="AG145" s="46">
        <f>SUM($AF$3:AF145)</f>
        <v>1946037000</v>
      </c>
      <c r="AH145" s="47">
        <f>IF(Poziomy!$B$10=A145,AG145,0)</f>
        <v>0</v>
      </c>
      <c r="AI145" s="44">
        <f>ROUNDUP(((A145-3)/5),0)*20000+AI144</f>
        <v>40600000</v>
      </c>
      <c r="AJ145" s="46">
        <f>SUM($AI$3:AI145)</f>
        <v>1948817000</v>
      </c>
      <c r="AK145" s="47">
        <f>IF(Poziomy!$B$11=A145,AJ145,0)</f>
        <v>0</v>
      </c>
    </row>
    <row r="146" spans="1:37" ht="12.75">
      <c r="A146">
        <v>144</v>
      </c>
      <c r="D146" s="46">
        <f>IF(Poziomy!$B$2=A146,C146,0)</f>
        <v>0</v>
      </c>
      <c r="G146" s="47">
        <f>IF(Poziomy!$B$3=A146,F146,0)</f>
        <v>0</v>
      </c>
      <c r="J146" s="47">
        <f>IF(Poziomy!$B$4=A146,I146,0)</f>
        <v>0</v>
      </c>
      <c r="M146" s="47">
        <f>IF(Poziomy!$B$5=A146,L146,0)</f>
        <v>0</v>
      </c>
      <c r="Z146" s="45">
        <f>40000*(A146-1)</f>
        <v>5720000</v>
      </c>
      <c r="AA146" s="46">
        <f>SUM(Z$3:Z146)</f>
        <v>411840000</v>
      </c>
      <c r="AB146" s="47">
        <f>IF(Poziomy!$B$13=A146,AA146,0)</f>
        <v>0</v>
      </c>
      <c r="AC146" s="45">
        <f>AC145+20000</f>
        <v>2735000</v>
      </c>
      <c r="AD146" s="46">
        <f>SUM(AC$3:AC146)</f>
        <v>188595000</v>
      </c>
      <c r="AE146" s="47">
        <f>IF(Poziomy!$B$12=A146,AD146,0)</f>
        <v>0</v>
      </c>
      <c r="AF146" s="44">
        <f>ROUNDUP(((A146-3)/5),0)*20000+AF145</f>
        <v>41160000</v>
      </c>
      <c r="AG146" s="46">
        <f>SUM($AF$3:AF146)</f>
        <v>1987197000</v>
      </c>
      <c r="AH146" s="47">
        <f>IF(Poziomy!$B$10=A146,AG146,0)</f>
        <v>0</v>
      </c>
      <c r="AI146" s="44">
        <f>ROUNDUP(((A146-3)/5),0)*20000+AI145</f>
        <v>41180000</v>
      </c>
      <c r="AJ146" s="46">
        <f>SUM($AI$3:AI146)</f>
        <v>1989997000</v>
      </c>
      <c r="AK146" s="47">
        <f>IF(Poziomy!$B$11=A146,AJ146,0)</f>
        <v>0</v>
      </c>
    </row>
    <row r="147" spans="1:37" ht="12.75">
      <c r="A147">
        <v>145</v>
      </c>
      <c r="D147" s="46">
        <f>IF(Poziomy!$B$2=A147,C147,0)</f>
        <v>0</v>
      </c>
      <c r="G147" s="47">
        <f>IF(Poziomy!$B$3=A147,F147,0)</f>
        <v>0</v>
      </c>
      <c r="J147" s="47">
        <f>IF(Poziomy!$B$4=A147,I147,0)</f>
        <v>0</v>
      </c>
      <c r="M147" s="47">
        <f>IF(Poziomy!$B$5=A147,L147,0)</f>
        <v>0</v>
      </c>
      <c r="Z147" s="45">
        <f>40000*(A147-1)</f>
        <v>5760000</v>
      </c>
      <c r="AA147" s="46">
        <f>SUM(Z$3:Z147)</f>
        <v>417600000</v>
      </c>
      <c r="AB147" s="47">
        <f>IF(Poziomy!$B$13=A147,AA147,0)</f>
        <v>0</v>
      </c>
      <c r="AC147" s="45">
        <f>AC146+20000</f>
        <v>2755000</v>
      </c>
      <c r="AD147" s="46">
        <f>SUM(AC$3:AC147)</f>
        <v>191350000</v>
      </c>
      <c r="AE147" s="47">
        <f>IF(Poziomy!$B$12=A147,AD147,0)</f>
        <v>0</v>
      </c>
      <c r="AF147" s="44">
        <f>ROUNDUP(((A147-3)/5),0)*20000+AF146</f>
        <v>41740000</v>
      </c>
      <c r="AG147" s="46">
        <f>SUM($AF$3:AF147)</f>
        <v>2028937000</v>
      </c>
      <c r="AH147" s="47">
        <f>IF(Poziomy!$B$10=A147,AG147,0)</f>
        <v>0</v>
      </c>
      <c r="AI147" s="44">
        <f>ROUNDUP(((A147-3)/5),0)*20000+AI146</f>
        <v>41760000</v>
      </c>
      <c r="AJ147" s="46">
        <f>SUM($AI$3:AI147)</f>
        <v>2031757000</v>
      </c>
      <c r="AK147" s="47">
        <f>IF(Poziomy!$B$11=A147,AJ147,0)</f>
        <v>0</v>
      </c>
    </row>
    <row r="148" spans="1:37" ht="12.75">
      <c r="A148">
        <v>146</v>
      </c>
      <c r="D148" s="46">
        <f>IF(Poziomy!$B$2=A148,C148,0)</f>
        <v>0</v>
      </c>
      <c r="G148" s="47">
        <f>IF(Poziomy!$B$3=A148,F148,0)</f>
        <v>0</v>
      </c>
      <c r="J148" s="47">
        <f>IF(Poziomy!$B$4=A148,I148,0)</f>
        <v>0</v>
      </c>
      <c r="M148" s="47">
        <f>IF(Poziomy!$B$5=A148,L148,0)</f>
        <v>0</v>
      </c>
      <c r="Z148" s="45">
        <f>40000*(A148-1)</f>
        <v>5800000</v>
      </c>
      <c r="AA148" s="46">
        <f>SUM(Z$3:Z148)</f>
        <v>423400000</v>
      </c>
      <c r="AB148" s="47">
        <f>IF(Poziomy!$B$13=A148,AA148,0)</f>
        <v>0</v>
      </c>
      <c r="AC148" s="45">
        <f>AC147+20000</f>
        <v>2775000</v>
      </c>
      <c r="AD148" s="46">
        <f>SUM(AC$3:AC148)</f>
        <v>194125000</v>
      </c>
      <c r="AE148" s="47">
        <f>IF(Poziomy!$B$12=A148,AD148,0)</f>
        <v>0</v>
      </c>
      <c r="AF148" s="44">
        <f>ROUNDUP(((A148-3)/5),0)*20000+AF147</f>
        <v>42320000</v>
      </c>
      <c r="AG148" s="46">
        <f>SUM($AF$3:AF148)</f>
        <v>2071257000</v>
      </c>
      <c r="AH148" s="47">
        <f>IF(Poziomy!$B$10=A148,AG148,0)</f>
        <v>0</v>
      </c>
      <c r="AI148" s="44">
        <f>ROUNDUP(((A148-3)/5),0)*20000+AI147</f>
        <v>42340000</v>
      </c>
      <c r="AJ148" s="46">
        <f>SUM($AI$3:AI148)</f>
        <v>2074097000</v>
      </c>
      <c r="AK148" s="47">
        <f>IF(Poziomy!$B$11=A148,AJ148,0)</f>
        <v>0</v>
      </c>
    </row>
    <row r="149" spans="1:37" ht="12.75">
      <c r="A149">
        <v>147</v>
      </c>
      <c r="D149" s="46">
        <f>IF(Poziomy!$B$2=A149,C149,0)</f>
        <v>0</v>
      </c>
      <c r="G149" s="47">
        <f>IF(Poziomy!$B$3=A149,F149,0)</f>
        <v>0</v>
      </c>
      <c r="J149" s="47">
        <f>IF(Poziomy!$B$4=A149,I149,0)</f>
        <v>0</v>
      </c>
      <c r="M149" s="47">
        <f>IF(Poziomy!$B$5=A149,L149,0)</f>
        <v>0</v>
      </c>
      <c r="Z149" s="45">
        <f>40000*(A149-1)</f>
        <v>5840000</v>
      </c>
      <c r="AA149" s="46">
        <f>SUM(Z$3:Z149)</f>
        <v>429240000</v>
      </c>
      <c r="AB149" s="47">
        <f>IF(Poziomy!$B$13=A149,AA149,0)</f>
        <v>0</v>
      </c>
      <c r="AC149" s="45">
        <f>AC148+20000</f>
        <v>2795000</v>
      </c>
      <c r="AD149" s="46">
        <f>SUM(AC$3:AC149)</f>
        <v>196920000</v>
      </c>
      <c r="AE149" s="47">
        <f>IF(Poziomy!$B$12=A149,AD149,0)</f>
        <v>0</v>
      </c>
      <c r="AF149" s="44">
        <f>ROUNDUP(((A149-3)/5),0)*20000+AF148</f>
        <v>42900000</v>
      </c>
      <c r="AG149" s="46">
        <f>SUM($AF$3:AF149)</f>
        <v>2114157000</v>
      </c>
      <c r="AH149" s="47">
        <f>IF(Poziomy!$B$10=A149,AG149,0)</f>
        <v>0</v>
      </c>
      <c r="AI149" s="44">
        <f>ROUNDUP(((A149-3)/5),0)*20000+AI148</f>
        <v>42920000</v>
      </c>
      <c r="AJ149" s="46">
        <f>SUM($AI$3:AI149)</f>
        <v>2117017000</v>
      </c>
      <c r="AK149" s="47">
        <f>IF(Poziomy!$B$11=A149,AJ149,0)</f>
        <v>0</v>
      </c>
    </row>
    <row r="150" spans="1:37" ht="12.75">
      <c r="A150">
        <v>148</v>
      </c>
      <c r="D150" s="46">
        <f>IF(Poziomy!$B$2=A150,C150,0)</f>
        <v>0</v>
      </c>
      <c r="G150" s="47">
        <f>IF(Poziomy!$B$3=A150,F150,0)</f>
        <v>0</v>
      </c>
      <c r="J150" s="47">
        <f>IF(Poziomy!$B$4=A150,I150,0)</f>
        <v>0</v>
      </c>
      <c r="M150" s="47">
        <f>IF(Poziomy!$B$5=A150,L150,0)</f>
        <v>0</v>
      </c>
      <c r="Z150" s="45">
        <f>40000*(A150-1)</f>
        <v>5880000</v>
      </c>
      <c r="AA150" s="46">
        <f>SUM(Z$3:Z150)</f>
        <v>435120000</v>
      </c>
      <c r="AB150" s="47">
        <f>IF(Poziomy!$B$13=A150,AA150,0)</f>
        <v>0</v>
      </c>
      <c r="AC150" s="45">
        <f>AC149+20000</f>
        <v>2815000</v>
      </c>
      <c r="AD150" s="46">
        <f>SUM(AC$3:AC150)</f>
        <v>199735000</v>
      </c>
      <c r="AE150" s="47">
        <f>IF(Poziomy!$B$12=A150,AD150,0)</f>
        <v>0</v>
      </c>
      <c r="AF150" s="44">
        <f>ROUNDUP(((A150-3)/5),0)*20000+AF149</f>
        <v>43480000</v>
      </c>
      <c r="AG150" s="46">
        <f>SUM($AF$3:AF150)</f>
        <v>2157637000</v>
      </c>
      <c r="AH150" s="47">
        <f>IF(Poziomy!$B$10=A150,AG150,0)</f>
        <v>0</v>
      </c>
      <c r="AI150" s="44">
        <f>ROUNDUP(((A150-3)/5),0)*20000+AI149</f>
        <v>43500000</v>
      </c>
      <c r="AJ150" s="46">
        <f>SUM($AI$3:AI150)</f>
        <v>2160517000</v>
      </c>
      <c r="AK150" s="47">
        <f>IF(Poziomy!$B$11=A150,AJ150,0)</f>
        <v>0</v>
      </c>
    </row>
    <row r="151" spans="1:37" ht="12.75">
      <c r="A151">
        <v>149</v>
      </c>
      <c r="D151" s="46">
        <f>IF(Poziomy!$B$2=A151,C151,0)</f>
        <v>0</v>
      </c>
      <c r="G151" s="47">
        <f>IF(Poziomy!$B$3=A151,F151,0)</f>
        <v>0</v>
      </c>
      <c r="J151" s="47">
        <f>IF(Poziomy!$B$4=A151,I151,0)</f>
        <v>0</v>
      </c>
      <c r="M151" s="47">
        <f>IF(Poziomy!$B$5=A151,L151,0)</f>
        <v>0</v>
      </c>
      <c r="Z151" s="45">
        <f>40000*(A151-1)</f>
        <v>5920000</v>
      </c>
      <c r="AA151" s="46">
        <f>SUM(Z$3:Z151)</f>
        <v>441040000</v>
      </c>
      <c r="AB151" s="47">
        <f>IF(Poziomy!$B$13=A151,AA151,0)</f>
        <v>0</v>
      </c>
      <c r="AC151" s="45">
        <f>AC150+20000</f>
        <v>2835000</v>
      </c>
      <c r="AD151" s="46">
        <f>SUM(AC$3:AC151)</f>
        <v>202570000</v>
      </c>
      <c r="AE151" s="47">
        <f>IF(Poziomy!$B$12=A151,AD151,0)</f>
        <v>0</v>
      </c>
      <c r="AF151" s="44">
        <f>ROUNDUP(((A151-3)/5),0)*20000+AF150</f>
        <v>44080000</v>
      </c>
      <c r="AG151" s="46">
        <f>SUM($AF$3:AF151)</f>
        <v>2201717000</v>
      </c>
      <c r="AH151" s="47">
        <f>IF(Poziomy!$B$10=A151,AG151,0)</f>
        <v>0</v>
      </c>
      <c r="AI151" s="44">
        <f>ROUNDUP(((A151-3)/5),0)*20000+AI150</f>
        <v>44100000</v>
      </c>
      <c r="AJ151" s="46">
        <f>SUM($AI$3:AI151)</f>
        <v>2204617000</v>
      </c>
      <c r="AK151" s="47">
        <f>IF(Poziomy!$B$11=A151,AJ151,0)</f>
        <v>0</v>
      </c>
    </row>
    <row r="152" spans="1:37" ht="12.75">
      <c r="A152">
        <v>150</v>
      </c>
      <c r="D152" s="46">
        <f>IF(Poziomy!$B$2=A152,C152,0)</f>
        <v>0</v>
      </c>
      <c r="G152" s="47">
        <f>IF(Poziomy!$B$3=A152,F152,0)</f>
        <v>0</v>
      </c>
      <c r="J152" s="47">
        <f>IF(Poziomy!$B$4=A152,I152,0)</f>
        <v>0</v>
      </c>
      <c r="M152" s="47">
        <f>IF(Poziomy!$B$5=A152,L152,0)</f>
        <v>0</v>
      </c>
      <c r="Z152" s="45">
        <f>40000*(A152-1)</f>
        <v>5960000</v>
      </c>
      <c r="AA152" s="46">
        <f>SUM(Z$3:Z152)</f>
        <v>447000000</v>
      </c>
      <c r="AB152" s="47">
        <f>IF(Poziomy!$B$13=A152,AA152,0)</f>
        <v>0</v>
      </c>
      <c r="AC152" s="45">
        <f>AC151+20000</f>
        <v>2855000</v>
      </c>
      <c r="AD152" s="46">
        <f>SUM(AC$3:AC152)</f>
        <v>205425000</v>
      </c>
      <c r="AE152" s="47">
        <f>IF(Poziomy!$B$12=A152,AD152,0)</f>
        <v>0</v>
      </c>
      <c r="AF152" s="44">
        <f>ROUNDUP(((A152-3)/5),0)*20000+AF151</f>
        <v>44680000</v>
      </c>
      <c r="AG152" s="46">
        <f>SUM($AF$3:AF152)</f>
        <v>2246397000</v>
      </c>
      <c r="AH152" s="47">
        <f>IF(Poziomy!$B$10=A152,AG152,0)</f>
        <v>0</v>
      </c>
      <c r="AI152" s="44">
        <f>ROUNDUP(((A152-3)/5),0)*20000+AI151</f>
        <v>44700000</v>
      </c>
      <c r="AJ152" s="46">
        <f>SUM($AI$3:AI152)</f>
        <v>2249317000</v>
      </c>
      <c r="AK152" s="47">
        <f>IF(Poziomy!$B$11=A152,AJ152,0)</f>
        <v>0</v>
      </c>
    </row>
    <row r="153" spans="1:37" ht="12.75">
      <c r="A153">
        <v>151</v>
      </c>
      <c r="D153" s="46">
        <f>IF(Poziomy!$B$2=A153,C153,0)</f>
        <v>0</v>
      </c>
      <c r="G153" s="47">
        <f>IF(Poziomy!$B$3=A153,F153,0)</f>
        <v>0</v>
      </c>
      <c r="J153" s="47">
        <f>IF(Poziomy!$B$4=A153,I153,0)</f>
        <v>0</v>
      </c>
      <c r="M153" s="47">
        <f>IF(Poziomy!$B$5=A153,L153,0)</f>
        <v>0</v>
      </c>
      <c r="Z153" s="45">
        <f>40000*(A153-1)</f>
        <v>6000000</v>
      </c>
      <c r="AA153" s="46">
        <f>SUM(Z$3:Z153)</f>
        <v>453000000</v>
      </c>
      <c r="AB153" s="47">
        <f>IF(Poziomy!$B$13=A153,AA153,0)</f>
        <v>0</v>
      </c>
      <c r="AC153" s="45">
        <f>AC152+20000</f>
        <v>2875000</v>
      </c>
      <c r="AD153" s="46">
        <f>SUM(AC$3:AC153)</f>
        <v>208300000</v>
      </c>
      <c r="AE153" s="47">
        <f>IF(Poziomy!$B$12=A153,AD153,0)</f>
        <v>0</v>
      </c>
      <c r="AF153" s="44">
        <f>ROUNDUP(((A153-3)/5),0)*20000+AF152</f>
        <v>45280000</v>
      </c>
      <c r="AG153" s="46">
        <f>SUM($AF$3:AF153)</f>
        <v>2291677000</v>
      </c>
      <c r="AH153" s="47">
        <f>IF(Poziomy!$B$10=A153,AG153,0)</f>
        <v>0</v>
      </c>
      <c r="AI153" s="44">
        <f>ROUNDUP(((A153-3)/5),0)*20000+AI152</f>
        <v>45300000</v>
      </c>
      <c r="AJ153" s="46">
        <f>SUM($AI$3:AI153)</f>
        <v>2294617000</v>
      </c>
      <c r="AK153" s="47">
        <f>IF(Poziomy!$B$11=A153,AJ153,0)</f>
        <v>0</v>
      </c>
    </row>
    <row r="154" spans="1:37" ht="12.75">
      <c r="A154">
        <v>152</v>
      </c>
      <c r="D154" s="46">
        <f>IF(Poziomy!$B$2=A154,C154,0)</f>
        <v>0</v>
      </c>
      <c r="G154" s="47">
        <f>IF(Poziomy!$B$3=A154,F154,0)</f>
        <v>0</v>
      </c>
      <c r="J154" s="47">
        <f>IF(Poziomy!$B$4=A154,I154,0)</f>
        <v>0</v>
      </c>
      <c r="M154" s="47">
        <f>IF(Poziomy!$B$5=A154,L154,0)</f>
        <v>0</v>
      </c>
      <c r="Z154" s="45">
        <f>40000*(A154-1)</f>
        <v>6040000</v>
      </c>
      <c r="AA154" s="46">
        <f>SUM(Z$3:Z154)</f>
        <v>459040000</v>
      </c>
      <c r="AB154" s="47">
        <f>IF(Poziomy!$B$13=A154,AA154,0)</f>
        <v>0</v>
      </c>
      <c r="AC154" s="45">
        <f>AC153+20000</f>
        <v>2895000</v>
      </c>
      <c r="AD154" s="46">
        <f>SUM(AC$3:AC154)</f>
        <v>211195000</v>
      </c>
      <c r="AE154" s="47">
        <f>IF(Poziomy!$B$12=A154,AD154,0)</f>
        <v>0</v>
      </c>
      <c r="AF154" s="44">
        <f>ROUNDUP(((A154-3)/5),0)*20000+AF153</f>
        <v>45880000</v>
      </c>
      <c r="AG154" s="46">
        <f>SUM($AF$3:AF154)</f>
        <v>2337557000</v>
      </c>
      <c r="AH154" s="47">
        <f>IF(Poziomy!$B$10=A154,AG154,0)</f>
        <v>0</v>
      </c>
      <c r="AI154" s="44">
        <f>ROUNDUP(((A154-3)/5),0)*20000+AI153</f>
        <v>45900000</v>
      </c>
      <c r="AJ154" s="46">
        <f>SUM($AI$3:AI154)</f>
        <v>2340517000</v>
      </c>
      <c r="AK154" s="47">
        <f>IF(Poziomy!$B$11=A154,AJ154,0)</f>
        <v>0</v>
      </c>
    </row>
    <row r="155" spans="1:37" ht="12.75">
      <c r="A155">
        <v>153</v>
      </c>
      <c r="D155" s="46">
        <f>IF(Poziomy!$B$2=A155,C155,0)</f>
        <v>0</v>
      </c>
      <c r="G155" s="47">
        <f>IF(Poziomy!$B$3=A155,F155,0)</f>
        <v>0</v>
      </c>
      <c r="J155" s="47">
        <f>IF(Poziomy!$B$4=A155,I155,0)</f>
        <v>0</v>
      </c>
      <c r="M155" s="47">
        <f>IF(Poziomy!$B$5=A155,L155,0)</f>
        <v>0</v>
      </c>
      <c r="Z155" s="45">
        <f>40000*(A155-1)</f>
        <v>6080000</v>
      </c>
      <c r="AA155" s="46">
        <f>SUM(Z$3:Z155)</f>
        <v>465120000</v>
      </c>
      <c r="AB155" s="47">
        <f>IF(Poziomy!$B$13=A155,AA155,0)</f>
        <v>0</v>
      </c>
      <c r="AC155" s="45">
        <f>AC154+20000</f>
        <v>2915000</v>
      </c>
      <c r="AD155" s="46">
        <f>SUM(AC$3:AC155)</f>
        <v>214110000</v>
      </c>
      <c r="AE155" s="47">
        <f>IF(Poziomy!$B$12=A155,AD155,0)</f>
        <v>0</v>
      </c>
      <c r="AF155" s="44">
        <f>ROUNDUP(((A155-3)/5),0)*20000+AF154</f>
        <v>46480000</v>
      </c>
      <c r="AG155" s="46">
        <f>SUM($AF$3:AF155)</f>
        <v>2384037000</v>
      </c>
      <c r="AH155" s="47">
        <f>IF(Poziomy!$B$10=A155,AG155,0)</f>
        <v>0</v>
      </c>
      <c r="AI155" s="44">
        <f>ROUNDUP(((A155-3)/5),0)*20000+AI154</f>
        <v>46500000</v>
      </c>
      <c r="AJ155" s="46">
        <f>SUM($AI$3:AI155)</f>
        <v>2387017000</v>
      </c>
      <c r="AK155" s="47">
        <f>IF(Poziomy!$B$11=A155,AJ155,0)</f>
        <v>0</v>
      </c>
    </row>
    <row r="156" spans="1:37" ht="12.75">
      <c r="A156">
        <v>154</v>
      </c>
      <c r="D156" s="46">
        <f>IF(Poziomy!$B$2=A156,C156,0)</f>
        <v>0</v>
      </c>
      <c r="G156" s="47">
        <f>IF(Poziomy!$B$3=A156,F156,0)</f>
        <v>0</v>
      </c>
      <c r="J156" s="47">
        <f>IF(Poziomy!$B$4=A156,I156,0)</f>
        <v>0</v>
      </c>
      <c r="M156" s="47">
        <f>IF(Poziomy!$B$5=A156,L156,0)</f>
        <v>0</v>
      </c>
      <c r="Z156" s="45">
        <f>40000*(A156-1)</f>
        <v>6120000</v>
      </c>
      <c r="AA156" s="46">
        <f>SUM(Z$3:Z156)</f>
        <v>471240000</v>
      </c>
      <c r="AB156" s="47">
        <f>IF(Poziomy!$B$13=A156,AA156,0)</f>
        <v>0</v>
      </c>
      <c r="AC156" s="45">
        <f>AC155+20000</f>
        <v>2935000</v>
      </c>
      <c r="AD156" s="46">
        <f>SUM(AC$3:AC156)</f>
        <v>217045000</v>
      </c>
      <c r="AE156" s="47">
        <f>IF(Poziomy!$B$12=A156,AD156,0)</f>
        <v>0</v>
      </c>
      <c r="AF156" s="44">
        <f>ROUNDUP(((A156-3)/5),0)*20000+AF155</f>
        <v>47100000</v>
      </c>
      <c r="AG156" s="46">
        <f>SUM($AF$3:AF156)</f>
        <v>2431137000</v>
      </c>
      <c r="AH156" s="47">
        <f>IF(Poziomy!$B$10=A156,AG156,0)</f>
        <v>0</v>
      </c>
      <c r="AI156" s="44">
        <f>ROUNDUP(((A156-3)/5),0)*20000+AI155</f>
        <v>47120000</v>
      </c>
      <c r="AJ156" s="46">
        <f>SUM($AI$3:AI156)</f>
        <v>2434137000</v>
      </c>
      <c r="AK156" s="47">
        <f>IF(Poziomy!$B$11=A156,AJ156,0)</f>
        <v>0</v>
      </c>
    </row>
    <row r="157" spans="1:37" ht="12.75">
      <c r="A157">
        <v>155</v>
      </c>
      <c r="D157" s="46">
        <f>IF(Poziomy!$B$2=A157,C157,0)</f>
        <v>0</v>
      </c>
      <c r="G157" s="47">
        <f>IF(Poziomy!$B$3=A157,F157,0)</f>
        <v>0</v>
      </c>
      <c r="J157" s="47">
        <f>IF(Poziomy!$B$4=A157,I157,0)</f>
        <v>0</v>
      </c>
      <c r="M157" s="47">
        <f>IF(Poziomy!$B$5=A157,L157,0)</f>
        <v>0</v>
      </c>
      <c r="Z157" s="45">
        <f>40000*(A157-1)</f>
        <v>6160000</v>
      </c>
      <c r="AA157" s="46">
        <f>SUM(Z$3:Z157)</f>
        <v>477400000</v>
      </c>
      <c r="AB157" s="47">
        <f>IF(Poziomy!$B$13=A157,AA157,0)</f>
        <v>0</v>
      </c>
      <c r="AC157" s="45">
        <f>AC156+20000</f>
        <v>2955000</v>
      </c>
      <c r="AD157" s="46">
        <f>SUM(AC$3:AC157)</f>
        <v>220000000</v>
      </c>
      <c r="AE157" s="47">
        <f>IF(Poziomy!$B$12=A157,AD157,0)</f>
        <v>0</v>
      </c>
      <c r="AF157" s="44">
        <f>ROUNDUP(((A157-3)/5),0)*20000+AF156</f>
        <v>47720000</v>
      </c>
      <c r="AG157" s="46">
        <f>SUM($AF$3:AF157)</f>
        <v>2478857000</v>
      </c>
      <c r="AH157" s="47">
        <f>IF(Poziomy!$B$10=A157,AG157,0)</f>
        <v>0</v>
      </c>
      <c r="AI157" s="44">
        <f>ROUNDUP(((A157-3)/5),0)*20000+AI156</f>
        <v>47740000</v>
      </c>
      <c r="AJ157" s="46">
        <f>SUM($AI$3:AI157)</f>
        <v>2481877000</v>
      </c>
      <c r="AK157" s="47">
        <f>IF(Poziomy!$B$11=A157,AJ157,0)</f>
        <v>0</v>
      </c>
    </row>
    <row r="158" spans="1:37" ht="12.75">
      <c r="A158">
        <v>156</v>
      </c>
      <c r="D158" s="46">
        <f>IF(Poziomy!$B$2=A158,C158,0)</f>
        <v>0</v>
      </c>
      <c r="G158" s="47">
        <f>IF(Poziomy!$B$3=A158,F158,0)</f>
        <v>0</v>
      </c>
      <c r="J158" s="47">
        <f>IF(Poziomy!$B$4=A158,I158,0)</f>
        <v>0</v>
      </c>
      <c r="M158" s="47">
        <f>IF(Poziomy!$B$5=A158,L158,0)</f>
        <v>0</v>
      </c>
      <c r="Z158" s="45">
        <f>40000*(A158-1)</f>
        <v>6200000</v>
      </c>
      <c r="AA158" s="46">
        <f>SUM(Z$3:Z158)</f>
        <v>483600000</v>
      </c>
      <c r="AB158" s="47">
        <f>IF(Poziomy!$B$13=A158,AA158,0)</f>
        <v>0</v>
      </c>
      <c r="AC158" s="45">
        <f>AC157+20000</f>
        <v>2975000</v>
      </c>
      <c r="AD158" s="46">
        <f>SUM(AC$3:AC158)</f>
        <v>222975000</v>
      </c>
      <c r="AE158" s="47">
        <f>IF(Poziomy!$B$12=A158,AD158,0)</f>
        <v>0</v>
      </c>
      <c r="AF158" s="44">
        <f>ROUNDUP(((A158-3)/5),0)*20000+AF157</f>
        <v>48340000</v>
      </c>
      <c r="AG158" s="46">
        <f>SUM($AF$3:AF158)</f>
        <v>2527197000</v>
      </c>
      <c r="AH158" s="47">
        <f>IF(Poziomy!$B$10=A158,AG158,0)</f>
        <v>0</v>
      </c>
      <c r="AI158" s="44">
        <f>ROUNDUP(((A158-3)/5),0)*20000+AI157</f>
        <v>48360000</v>
      </c>
      <c r="AJ158" s="46">
        <f>SUM($AI$3:AI158)</f>
        <v>2530237000</v>
      </c>
      <c r="AK158" s="47">
        <f>IF(Poziomy!$B$11=A158,AJ158,0)</f>
        <v>0</v>
      </c>
    </row>
    <row r="159" spans="1:37" ht="12.75">
      <c r="A159">
        <v>157</v>
      </c>
      <c r="D159" s="46">
        <f>IF(Poziomy!$B$2=A159,C159,0)</f>
        <v>0</v>
      </c>
      <c r="G159" s="47">
        <f>IF(Poziomy!$B$3=A159,F159,0)</f>
        <v>0</v>
      </c>
      <c r="J159" s="47">
        <f>IF(Poziomy!$B$4=A159,I159,0)</f>
        <v>0</v>
      </c>
      <c r="M159" s="47">
        <f>IF(Poziomy!$B$5=A159,L159,0)</f>
        <v>0</v>
      </c>
      <c r="Z159" s="45">
        <f>40000*(A159-1)</f>
        <v>6240000</v>
      </c>
      <c r="AA159" s="46">
        <f>SUM(Z$3:Z159)</f>
        <v>489840000</v>
      </c>
      <c r="AB159" s="47">
        <f>IF(Poziomy!$B$13=A159,AA159,0)</f>
        <v>0</v>
      </c>
      <c r="AC159" s="45">
        <f>AC158+20000</f>
        <v>2995000</v>
      </c>
      <c r="AD159" s="46">
        <f>SUM(AC$3:AC159)</f>
        <v>225970000</v>
      </c>
      <c r="AE159" s="47">
        <f>IF(Poziomy!$B$12=A159,AD159,0)</f>
        <v>0</v>
      </c>
      <c r="AF159" s="44">
        <f>ROUNDUP(((A159-3)/5),0)*20000+AF158</f>
        <v>48960000</v>
      </c>
      <c r="AG159" s="46">
        <f>SUM($AF$3:AF159)</f>
        <v>2576157000</v>
      </c>
      <c r="AH159" s="47">
        <f>IF(Poziomy!$B$10=A159,AG159,0)</f>
        <v>0</v>
      </c>
      <c r="AI159" s="44">
        <f>ROUNDUP(((A159-3)/5),0)*20000+AI158</f>
        <v>48980000</v>
      </c>
      <c r="AJ159" s="46">
        <f>SUM($AI$3:AI159)</f>
        <v>2579217000</v>
      </c>
      <c r="AK159" s="47">
        <f>IF(Poziomy!$B$11=A159,AJ159,0)</f>
        <v>0</v>
      </c>
    </row>
    <row r="160" spans="1:37" ht="12.75">
      <c r="A160">
        <v>158</v>
      </c>
      <c r="D160" s="46">
        <f>IF(Poziomy!$B$2=A160,C160,0)</f>
        <v>0</v>
      </c>
      <c r="G160" s="47">
        <f>IF(Poziomy!$B$3=A160,F160,0)</f>
        <v>0</v>
      </c>
      <c r="J160" s="47">
        <f>IF(Poziomy!$B$4=A160,I160,0)</f>
        <v>0</v>
      </c>
      <c r="M160" s="47">
        <f>IF(Poziomy!$B$5=A160,L160,0)</f>
        <v>0</v>
      </c>
      <c r="Z160" s="45">
        <f>40000*(A160-1)</f>
        <v>6280000</v>
      </c>
      <c r="AA160" s="46">
        <f>SUM(Z$3:Z160)</f>
        <v>496120000</v>
      </c>
      <c r="AB160" s="47">
        <f>IF(Poziomy!$B$13=A160,AA160,0)</f>
        <v>0</v>
      </c>
      <c r="AC160" s="45">
        <f>AC159+20000</f>
        <v>3015000</v>
      </c>
      <c r="AD160" s="46">
        <f>SUM(AC$3:AC160)</f>
        <v>228985000</v>
      </c>
      <c r="AE160" s="47">
        <f>IF(Poziomy!$B$12=A160,AD160,0)</f>
        <v>0</v>
      </c>
      <c r="AF160" s="44">
        <f>ROUNDUP(((A160-3)/5),0)*20000+AF159</f>
        <v>49580000</v>
      </c>
      <c r="AG160" s="46">
        <f>SUM($AF$3:AF160)</f>
        <v>2625737000</v>
      </c>
      <c r="AH160" s="47">
        <f>IF(Poziomy!$B$10=A160,AG160,0)</f>
        <v>0</v>
      </c>
      <c r="AI160" s="44">
        <f>ROUNDUP(((A160-3)/5),0)*20000+AI159</f>
        <v>49600000</v>
      </c>
      <c r="AJ160" s="46">
        <f>SUM($AI$3:AI160)</f>
        <v>2628817000</v>
      </c>
      <c r="AK160" s="47">
        <f>IF(Poziomy!$B$11=A160,AJ160,0)</f>
        <v>0</v>
      </c>
    </row>
    <row r="161" spans="1:37" ht="12.75">
      <c r="A161">
        <v>159</v>
      </c>
      <c r="D161" s="46">
        <f>IF(Poziomy!$B$2=A161,C161,0)</f>
        <v>0</v>
      </c>
      <c r="G161" s="47">
        <f>IF(Poziomy!$B$3=A161,F161,0)</f>
        <v>0</v>
      </c>
      <c r="J161" s="47">
        <f>IF(Poziomy!$B$4=A161,I161,0)</f>
        <v>0</v>
      </c>
      <c r="M161" s="47">
        <f>IF(Poziomy!$B$5=A161,L161,0)</f>
        <v>0</v>
      </c>
      <c r="Z161" s="45">
        <f>40000*(A161-1)</f>
        <v>6320000</v>
      </c>
      <c r="AA161" s="46">
        <f>SUM(Z$3:Z161)</f>
        <v>502440000</v>
      </c>
      <c r="AB161" s="47">
        <f>IF(Poziomy!$B$13=A161,AA161,0)</f>
        <v>0</v>
      </c>
      <c r="AC161" s="45">
        <f>AC160+20000</f>
        <v>3035000</v>
      </c>
      <c r="AD161" s="46">
        <f>SUM(AC$3:AC161)</f>
        <v>232020000</v>
      </c>
      <c r="AE161" s="47">
        <f>IF(Poziomy!$B$12=A161,AD161,0)</f>
        <v>0</v>
      </c>
      <c r="AF161" s="44">
        <f>ROUNDUP(((A161-3)/5),0)*20000+AF160</f>
        <v>50220000</v>
      </c>
      <c r="AG161" s="46">
        <f>SUM($AF$3:AF161)</f>
        <v>2675957000</v>
      </c>
      <c r="AH161" s="47">
        <f>IF(Poziomy!$B$10=A161,AG161,0)</f>
        <v>0</v>
      </c>
      <c r="AI161" s="44">
        <f>ROUNDUP(((A161-3)/5),0)*20000+AI160</f>
        <v>50240000</v>
      </c>
      <c r="AJ161" s="46">
        <f>SUM($AI$3:AI161)</f>
        <v>2679057000</v>
      </c>
      <c r="AK161" s="47">
        <f>IF(Poziomy!$B$11=A161,AJ161,0)</f>
        <v>0</v>
      </c>
    </row>
    <row r="162" spans="1:37" ht="12.75">
      <c r="A162">
        <v>160</v>
      </c>
      <c r="D162" s="46">
        <f>IF(Poziomy!$B$2=A162,C162,0)</f>
        <v>0</v>
      </c>
      <c r="G162" s="47">
        <f>IF(Poziomy!$B$3=A162,F162,0)</f>
        <v>0</v>
      </c>
      <c r="J162" s="47">
        <f>IF(Poziomy!$B$4=A162,I162,0)</f>
        <v>0</v>
      </c>
      <c r="M162" s="47">
        <f>IF(Poziomy!$B$5=A162,L162,0)</f>
        <v>0</v>
      </c>
      <c r="Z162" s="45">
        <f>40000*(A162-1)</f>
        <v>6360000</v>
      </c>
      <c r="AA162" s="46">
        <f>SUM(Z$3:Z162)</f>
        <v>508800000</v>
      </c>
      <c r="AB162" s="47">
        <f>IF(Poziomy!$B$13=A162,AA162,0)</f>
        <v>0</v>
      </c>
      <c r="AC162" s="45">
        <f>AC161+20000</f>
        <v>3055000</v>
      </c>
      <c r="AD162" s="46">
        <f>SUM(AC$3:AC162)</f>
        <v>235075000</v>
      </c>
      <c r="AE162" s="47">
        <f>IF(Poziomy!$B$12=A162,AD162,0)</f>
        <v>0</v>
      </c>
      <c r="AF162" s="44">
        <f>ROUNDUP(((A162-3)/5),0)*20000+AF161</f>
        <v>50860000</v>
      </c>
      <c r="AG162" s="46">
        <f>SUM($AF$3:AF162)</f>
        <v>2726817000</v>
      </c>
      <c r="AH162" s="47">
        <f>IF(Poziomy!$B$10=A162,AG162,0)</f>
        <v>0</v>
      </c>
      <c r="AI162" s="44">
        <f>ROUNDUP(((A162-3)/5),0)*20000+AI161</f>
        <v>50880000</v>
      </c>
      <c r="AJ162" s="46">
        <f>SUM($AI$3:AI162)</f>
        <v>2729937000</v>
      </c>
      <c r="AK162" s="47">
        <f>IF(Poziomy!$B$11=A162,AJ162,0)</f>
        <v>0</v>
      </c>
    </row>
    <row r="163" spans="1:37" ht="12.75">
      <c r="A163">
        <v>161</v>
      </c>
      <c r="D163" s="46">
        <f>IF(Poziomy!$B$2=A163,C163,0)</f>
        <v>0</v>
      </c>
      <c r="G163" s="47">
        <f>IF(Poziomy!$B$3=A163,F163,0)</f>
        <v>0</v>
      </c>
      <c r="J163" s="47">
        <f>IF(Poziomy!$B$4=A163,I163,0)</f>
        <v>0</v>
      </c>
      <c r="M163" s="47">
        <f>IF(Poziomy!$B$5=A163,L163,0)</f>
        <v>0</v>
      </c>
      <c r="Z163" s="45">
        <f>40000*(A163-1)</f>
        <v>6400000</v>
      </c>
      <c r="AA163" s="46">
        <f>SUM(Z$3:Z163)</f>
        <v>515200000</v>
      </c>
      <c r="AB163" s="47">
        <f>IF(Poziomy!$B$13=A163,AA163,0)</f>
        <v>0</v>
      </c>
      <c r="AC163" s="45">
        <f>AC162+20000</f>
        <v>3075000</v>
      </c>
      <c r="AD163" s="46">
        <f>SUM(AC$3:AC163)</f>
        <v>238150000</v>
      </c>
      <c r="AE163" s="47">
        <f>IF(Poziomy!$B$12=A163,AD163,0)</f>
        <v>0</v>
      </c>
      <c r="AF163" s="44">
        <f>ROUNDUP(((A163-3)/5),0)*20000+AF162</f>
        <v>51500000</v>
      </c>
      <c r="AG163" s="46">
        <f>SUM($AF$3:AF163)</f>
        <v>2778317000</v>
      </c>
      <c r="AH163" s="47">
        <f>IF(Poziomy!$B$10=A163,AG163,0)</f>
        <v>0</v>
      </c>
      <c r="AI163" s="44">
        <f>ROUNDUP(((A163-3)/5),0)*20000+AI162</f>
        <v>51520000</v>
      </c>
      <c r="AJ163" s="46">
        <f>SUM($AI$3:AI163)</f>
        <v>2781457000</v>
      </c>
      <c r="AK163" s="47">
        <f>IF(Poziomy!$B$11=A163,AJ163,0)</f>
        <v>0</v>
      </c>
    </row>
    <row r="164" spans="1:37" ht="12.75">
      <c r="A164">
        <v>162</v>
      </c>
      <c r="D164" s="46">
        <f>IF(Poziomy!$B$2=A164,C164,0)</f>
        <v>0</v>
      </c>
      <c r="G164" s="47">
        <f>IF(Poziomy!$B$3=A164,F164,0)</f>
        <v>0</v>
      </c>
      <c r="J164" s="47">
        <f>IF(Poziomy!$B$4=A164,I164,0)</f>
        <v>0</v>
      </c>
      <c r="M164" s="47">
        <f>IF(Poziomy!$B$5=A164,L164,0)</f>
        <v>0</v>
      </c>
      <c r="Z164" s="45">
        <f>40000*(A164-1)</f>
        <v>6440000</v>
      </c>
      <c r="AA164" s="46">
        <f>SUM(Z$3:Z164)</f>
        <v>521640000</v>
      </c>
      <c r="AB164" s="47">
        <f>IF(Poziomy!$B$13=A164,AA164,0)</f>
        <v>0</v>
      </c>
      <c r="AC164" s="45">
        <f>AC163+20000</f>
        <v>3095000</v>
      </c>
      <c r="AD164" s="46">
        <f>SUM(AC$3:AC164)</f>
        <v>241245000</v>
      </c>
      <c r="AE164" s="47">
        <f>IF(Poziomy!$B$12=A164,AD164,0)</f>
        <v>0</v>
      </c>
      <c r="AF164" s="44">
        <f>ROUNDUP(((A164-3)/5),0)*20000+AF163</f>
        <v>52140000</v>
      </c>
      <c r="AG164" s="46">
        <f>SUM($AF$3:AF164)</f>
        <v>2830457000</v>
      </c>
      <c r="AH164" s="47">
        <f>IF(Poziomy!$B$10=A164,AG164,0)</f>
        <v>0</v>
      </c>
      <c r="AI164" s="44">
        <f>ROUNDUP(((A164-3)/5),0)*20000+AI163</f>
        <v>52160000</v>
      </c>
      <c r="AJ164" s="46">
        <f>SUM($AI$3:AI164)</f>
        <v>2833617000</v>
      </c>
      <c r="AK164" s="47">
        <f>IF(Poziomy!$B$11=A164,AJ164,0)</f>
        <v>0</v>
      </c>
    </row>
    <row r="165" spans="1:37" ht="12.75">
      <c r="A165">
        <v>163</v>
      </c>
      <c r="D165" s="46">
        <f>IF(Poziomy!$B$2=A165,C165,0)</f>
        <v>0</v>
      </c>
      <c r="G165" s="47">
        <f>IF(Poziomy!$B$3=A165,F165,0)</f>
        <v>0</v>
      </c>
      <c r="J165" s="47">
        <f>IF(Poziomy!$B$4=A165,I165,0)</f>
        <v>0</v>
      </c>
      <c r="M165" s="47">
        <f>IF(Poziomy!$B$5=A165,L165,0)</f>
        <v>0</v>
      </c>
      <c r="Z165" s="45">
        <f>40000*(A165-1)</f>
        <v>6480000</v>
      </c>
      <c r="AA165" s="46">
        <f>SUM(Z$3:Z165)</f>
        <v>528120000</v>
      </c>
      <c r="AB165" s="47">
        <f>IF(Poziomy!$B$13=A165,AA165,0)</f>
        <v>0</v>
      </c>
      <c r="AC165" s="45">
        <f>AC164+20000</f>
        <v>3115000</v>
      </c>
      <c r="AD165" s="46">
        <f>SUM(AC$3:AC165)</f>
        <v>244360000</v>
      </c>
      <c r="AE165" s="47">
        <f>IF(Poziomy!$B$12=A165,AD165,0)</f>
        <v>0</v>
      </c>
      <c r="AF165" s="44">
        <f>ROUNDUP(((A165-3)/5),0)*20000+AF164</f>
        <v>52780000</v>
      </c>
      <c r="AG165" s="46">
        <f>SUM($AF$3:AF165)</f>
        <v>2883237000</v>
      </c>
      <c r="AH165" s="47">
        <f>IF(Poziomy!$B$10=A165,AG165,0)</f>
        <v>0</v>
      </c>
      <c r="AI165" s="44">
        <f>ROUNDUP(((A165-3)/5),0)*20000+AI164</f>
        <v>52800000</v>
      </c>
      <c r="AJ165" s="46">
        <f>SUM($AI$3:AI165)</f>
        <v>2886417000</v>
      </c>
      <c r="AK165" s="47">
        <f>IF(Poziomy!$B$11=A165,AJ165,0)</f>
        <v>0</v>
      </c>
    </row>
    <row r="166" spans="1:37" ht="12.75">
      <c r="A166">
        <v>164</v>
      </c>
      <c r="D166" s="46">
        <f>IF(Poziomy!$B$2=A166,C166,0)</f>
        <v>0</v>
      </c>
      <c r="G166" s="47">
        <f>IF(Poziomy!$B$3=A166,F166,0)</f>
        <v>0</v>
      </c>
      <c r="J166" s="47">
        <f>IF(Poziomy!$B$4=A166,I166,0)</f>
        <v>0</v>
      </c>
      <c r="M166" s="47">
        <f>IF(Poziomy!$B$5=A166,L166,0)</f>
        <v>0</v>
      </c>
      <c r="Z166" s="45">
        <f>40000*(A166-1)</f>
        <v>6520000</v>
      </c>
      <c r="AA166" s="46">
        <f>SUM(Z$3:Z166)</f>
        <v>534640000</v>
      </c>
      <c r="AB166" s="47">
        <f>IF(Poziomy!$B$13=A166,AA166,0)</f>
        <v>0</v>
      </c>
      <c r="AC166" s="45">
        <f>AC165+20000</f>
        <v>3135000</v>
      </c>
      <c r="AD166" s="46">
        <f>SUM(AC$3:AC166)</f>
        <v>247495000</v>
      </c>
      <c r="AE166" s="47">
        <f>IF(Poziomy!$B$12=A166,AD166,0)</f>
        <v>0</v>
      </c>
      <c r="AF166" s="44">
        <f>ROUNDUP(((A166-3)/5),0)*20000+AF165</f>
        <v>53440000</v>
      </c>
      <c r="AG166" s="46">
        <f>SUM($AF$3:AF166)</f>
        <v>2936677000</v>
      </c>
      <c r="AH166" s="47">
        <f>IF(Poziomy!$B$10=A166,AG166,0)</f>
        <v>0</v>
      </c>
      <c r="AI166" s="44">
        <f>ROUNDUP(((A166-3)/5),0)*20000+AI165</f>
        <v>53460000</v>
      </c>
      <c r="AJ166" s="46">
        <f>SUM($AI$3:AI166)</f>
        <v>2939877000</v>
      </c>
      <c r="AK166" s="47">
        <f>IF(Poziomy!$B$11=A166,AJ166,0)</f>
        <v>0</v>
      </c>
    </row>
    <row r="167" spans="1:37" ht="12.75">
      <c r="A167">
        <v>165</v>
      </c>
      <c r="D167" s="46">
        <f>IF(Poziomy!$B$2=A167,C167,0)</f>
        <v>0</v>
      </c>
      <c r="G167" s="47">
        <f>IF(Poziomy!$B$3=A167,F167,0)</f>
        <v>0</v>
      </c>
      <c r="J167" s="47">
        <f>IF(Poziomy!$B$4=A167,I167,0)</f>
        <v>0</v>
      </c>
      <c r="M167" s="47">
        <f>IF(Poziomy!$B$5=A167,L167,0)</f>
        <v>0</v>
      </c>
      <c r="Z167" s="45">
        <f>40000*(A167-1)</f>
        <v>6560000</v>
      </c>
      <c r="AA167" s="46">
        <f>SUM(Z$3:Z167)</f>
        <v>541200000</v>
      </c>
      <c r="AB167" s="47">
        <f>IF(Poziomy!$B$13=A167,AA167,0)</f>
        <v>0</v>
      </c>
      <c r="AC167" s="45">
        <f>AC166+20000</f>
        <v>3155000</v>
      </c>
      <c r="AD167" s="46">
        <f>SUM(AC$3:AC167)</f>
        <v>250650000</v>
      </c>
      <c r="AE167" s="47">
        <f>IF(Poziomy!$B$12=A167,AD167,0)</f>
        <v>0</v>
      </c>
      <c r="AF167" s="44">
        <f>ROUNDUP(((A167-3)/5),0)*20000+AF166</f>
        <v>54100000</v>
      </c>
      <c r="AG167" s="46">
        <f>SUM($AF$3:AF167)</f>
        <v>2990777000</v>
      </c>
      <c r="AH167" s="47">
        <f>IF(Poziomy!$B$10=A167,AG167,0)</f>
        <v>0</v>
      </c>
      <c r="AI167" s="44">
        <f>ROUNDUP(((A167-3)/5),0)*20000+AI166</f>
        <v>54120000</v>
      </c>
      <c r="AJ167" s="46">
        <f>SUM($AI$3:AI167)</f>
        <v>2993997000</v>
      </c>
      <c r="AK167" s="47">
        <f>IF(Poziomy!$B$11=A167,AJ167,0)</f>
        <v>0</v>
      </c>
    </row>
    <row r="168" spans="1:37" ht="12.75">
      <c r="A168">
        <v>166</v>
      </c>
      <c r="D168" s="46">
        <f>IF(Poziomy!$B$2=A168,C168,0)</f>
        <v>0</v>
      </c>
      <c r="G168" s="47">
        <f>IF(Poziomy!$B$3=A168,F168,0)</f>
        <v>0</v>
      </c>
      <c r="J168" s="47">
        <f>IF(Poziomy!$B$4=A168,I168,0)</f>
        <v>0</v>
      </c>
      <c r="M168" s="47">
        <f>IF(Poziomy!$B$5=A168,L168,0)</f>
        <v>0</v>
      </c>
      <c r="Z168" s="45">
        <f>40000*(A168-1)</f>
        <v>6600000</v>
      </c>
      <c r="AA168" s="46">
        <f>SUM(Z$3:Z168)</f>
        <v>547800000</v>
      </c>
      <c r="AB168" s="47">
        <f>IF(Poziomy!$B$13=A168,AA168,0)</f>
        <v>0</v>
      </c>
      <c r="AC168" s="45">
        <f>AC167+20000</f>
        <v>3175000</v>
      </c>
      <c r="AD168" s="46">
        <f>SUM(AC$3:AC168)</f>
        <v>253825000</v>
      </c>
      <c r="AE168" s="47">
        <f>IF(Poziomy!$B$12=A168,AD168,0)</f>
        <v>0</v>
      </c>
      <c r="AF168" s="44">
        <f>ROUNDUP(((A168-3)/5),0)*20000+AF167</f>
        <v>54760000</v>
      </c>
      <c r="AG168" s="46">
        <f>SUM($AF$3:AF168)</f>
        <v>3045537000</v>
      </c>
      <c r="AH168" s="47">
        <f>IF(Poziomy!$B$10=A168,AG168,0)</f>
        <v>0</v>
      </c>
      <c r="AI168" s="44">
        <f>ROUNDUP(((A168-3)/5),0)*20000+AI167</f>
        <v>54780000</v>
      </c>
      <c r="AJ168" s="46">
        <f>SUM($AI$3:AI168)</f>
        <v>3048777000</v>
      </c>
      <c r="AK168" s="47">
        <f>IF(Poziomy!$B$11=A168,AJ168,0)</f>
        <v>0</v>
      </c>
    </row>
    <row r="169" spans="1:37" ht="12.75">
      <c r="A169">
        <v>167</v>
      </c>
      <c r="D169" s="46">
        <f>IF(Poziomy!$B$2=A169,C169,0)</f>
        <v>0</v>
      </c>
      <c r="G169" s="47">
        <f>IF(Poziomy!$B$3=A169,F169,0)</f>
        <v>0</v>
      </c>
      <c r="J169" s="47">
        <f>IF(Poziomy!$B$4=A169,I169,0)</f>
        <v>0</v>
      </c>
      <c r="M169" s="47">
        <f>IF(Poziomy!$B$5=A169,L169,0)</f>
        <v>0</v>
      </c>
      <c r="Z169" s="45">
        <f>40000*(A169-1)</f>
        <v>6640000</v>
      </c>
      <c r="AA169" s="46">
        <f>SUM(Z$3:Z169)</f>
        <v>554440000</v>
      </c>
      <c r="AB169" s="47">
        <f>IF(Poziomy!$B$13=A169,AA169,0)</f>
        <v>0</v>
      </c>
      <c r="AC169" s="45">
        <f>AC168+20000</f>
        <v>3195000</v>
      </c>
      <c r="AD169" s="46">
        <f>SUM(AC$3:AC169)</f>
        <v>257020000</v>
      </c>
      <c r="AE169" s="47">
        <f>IF(Poziomy!$B$12=A169,AD169,0)</f>
        <v>0</v>
      </c>
      <c r="AF169" s="44">
        <f>ROUNDUP(((A169-3)/5),0)*20000+AF168</f>
        <v>55420000</v>
      </c>
      <c r="AG169" s="46">
        <f>SUM($AF$3:AF169)</f>
        <v>3100957000</v>
      </c>
      <c r="AH169" s="47">
        <f>IF(Poziomy!$B$10=A169,AG169,0)</f>
        <v>0</v>
      </c>
      <c r="AI169" s="44">
        <f>ROUNDUP(((A169-3)/5),0)*20000+AI168</f>
        <v>55440000</v>
      </c>
      <c r="AJ169" s="46">
        <f>SUM($AI$3:AI169)</f>
        <v>3104217000</v>
      </c>
      <c r="AK169" s="47">
        <f>IF(Poziomy!$B$11=A169,AJ169,0)</f>
        <v>0</v>
      </c>
    </row>
    <row r="170" spans="1:37" ht="12.75">
      <c r="A170">
        <v>168</v>
      </c>
      <c r="D170" s="46">
        <f>IF(Poziomy!$B$2=A170,C170,0)</f>
        <v>0</v>
      </c>
      <c r="G170" s="47">
        <f>IF(Poziomy!$B$3=A170,F170,0)</f>
        <v>0</v>
      </c>
      <c r="J170" s="47">
        <f>IF(Poziomy!$B$4=A170,I170,0)</f>
        <v>0</v>
      </c>
      <c r="M170" s="47">
        <f>IF(Poziomy!$B$5=A170,L170,0)</f>
        <v>0</v>
      </c>
      <c r="Z170" s="45">
        <f>40000*(A170-1)</f>
        <v>6680000</v>
      </c>
      <c r="AA170" s="46">
        <f>SUM(Z$3:Z170)</f>
        <v>561120000</v>
      </c>
      <c r="AB170" s="47">
        <f>IF(Poziomy!$B$13=A170,AA170,0)</f>
        <v>0</v>
      </c>
      <c r="AC170" s="45">
        <f>AC169+20000</f>
        <v>3215000</v>
      </c>
      <c r="AD170" s="46">
        <f>SUM(AC$3:AC170)</f>
        <v>260235000</v>
      </c>
      <c r="AE170" s="47">
        <f>IF(Poziomy!$B$12=A170,AD170,0)</f>
        <v>0</v>
      </c>
      <c r="AF170" s="44">
        <f>ROUNDUP(((A170-3)/5),0)*20000+AF169</f>
        <v>56080000</v>
      </c>
      <c r="AG170" s="46">
        <f>SUM($AF$3:AF170)</f>
        <v>3157037000</v>
      </c>
      <c r="AH170" s="47">
        <f>IF(Poziomy!$B$10=A170,AG170,0)</f>
        <v>0</v>
      </c>
      <c r="AI170" s="44">
        <f>ROUNDUP(((A170-3)/5),0)*20000+AI169</f>
        <v>56100000</v>
      </c>
      <c r="AJ170" s="46">
        <f>SUM($AI$3:AI170)</f>
        <v>3160317000</v>
      </c>
      <c r="AK170" s="47">
        <f>IF(Poziomy!$B$11=A170,AJ170,0)</f>
        <v>0</v>
      </c>
    </row>
    <row r="171" spans="1:37" ht="12.75">
      <c r="A171">
        <v>169</v>
      </c>
      <c r="D171" s="46">
        <f>IF(Poziomy!$B$2=A171,C171,0)</f>
        <v>0</v>
      </c>
      <c r="G171" s="47">
        <f>IF(Poziomy!$B$3=A171,F171,0)</f>
        <v>0</v>
      </c>
      <c r="J171" s="47">
        <f>IF(Poziomy!$B$4=A171,I171,0)</f>
        <v>0</v>
      </c>
      <c r="M171" s="47">
        <f>IF(Poziomy!$B$5=A171,L171,0)</f>
        <v>0</v>
      </c>
      <c r="Z171" s="45">
        <f>40000*(A171-1)</f>
        <v>6720000</v>
      </c>
      <c r="AA171" s="46">
        <f>SUM(Z$3:Z171)</f>
        <v>567840000</v>
      </c>
      <c r="AB171" s="47">
        <f>IF(Poziomy!$B$13=A171,AA171,0)</f>
        <v>0</v>
      </c>
      <c r="AC171" s="45">
        <f>AC170+20000</f>
        <v>3235000</v>
      </c>
      <c r="AD171" s="46">
        <f>SUM(AC$3:AC171)</f>
        <v>263470000</v>
      </c>
      <c r="AE171" s="47">
        <f>IF(Poziomy!$B$12=A171,AD171,0)</f>
        <v>0</v>
      </c>
      <c r="AF171" s="44">
        <f>ROUNDUP(((A171-3)/5),0)*20000+AF170</f>
        <v>56760000</v>
      </c>
      <c r="AG171" s="46">
        <f>SUM($AF$3:AF171)</f>
        <v>3213797000</v>
      </c>
      <c r="AH171" s="47">
        <f>IF(Poziomy!$B$10=A171,AG171,0)</f>
        <v>0</v>
      </c>
      <c r="AI171" s="44">
        <f>ROUNDUP(((A171-3)/5),0)*20000+AI170</f>
        <v>56780000</v>
      </c>
      <c r="AJ171" s="46">
        <f>SUM($AI$3:AI171)</f>
        <v>3217097000</v>
      </c>
      <c r="AK171" s="47">
        <f>IF(Poziomy!$B$11=A171,AJ171,0)</f>
        <v>0</v>
      </c>
    </row>
    <row r="172" spans="1:37" ht="12.75">
      <c r="A172">
        <v>170</v>
      </c>
      <c r="D172" s="46">
        <f>IF(Poziomy!$B$2=A172,C172,0)</f>
        <v>0</v>
      </c>
      <c r="G172" s="47">
        <f>IF(Poziomy!$B$3=A172,F172,0)</f>
        <v>0</v>
      </c>
      <c r="J172" s="47">
        <f>IF(Poziomy!$B$4=A172,I172,0)</f>
        <v>0</v>
      </c>
      <c r="M172" s="47">
        <f>IF(Poziomy!$B$5=A172,L172,0)</f>
        <v>0</v>
      </c>
      <c r="Z172" s="45">
        <f>40000*(A172-1)</f>
        <v>6760000</v>
      </c>
      <c r="AA172" s="46">
        <f>SUM(Z$3:Z172)</f>
        <v>574600000</v>
      </c>
      <c r="AB172" s="47">
        <f>IF(Poziomy!$B$13=A172,AA172,0)</f>
        <v>0</v>
      </c>
      <c r="AC172" s="45">
        <f>AC171+20000</f>
        <v>3255000</v>
      </c>
      <c r="AD172" s="46">
        <f>SUM(AC$3:AC172)</f>
        <v>266725000</v>
      </c>
      <c r="AE172" s="47">
        <f>IF(Poziomy!$B$12=A172,AD172,0)</f>
        <v>0</v>
      </c>
      <c r="AF172" s="44">
        <f>ROUNDUP(((A172-3)/5),0)*20000+AF171</f>
        <v>57440000</v>
      </c>
      <c r="AG172" s="46">
        <f>SUM($AF$3:AF172)</f>
        <v>3271237000</v>
      </c>
      <c r="AH172" s="47">
        <f>IF(Poziomy!$B$10=A172,AG172,0)</f>
        <v>0</v>
      </c>
      <c r="AI172" s="44">
        <f>ROUNDUP(((A172-3)/5),0)*20000+AI171</f>
        <v>57460000</v>
      </c>
      <c r="AJ172" s="46">
        <f>SUM($AI$3:AI172)</f>
        <v>3274557000</v>
      </c>
      <c r="AK172" s="47">
        <f>IF(Poziomy!$B$11=A172,AJ172,0)</f>
        <v>0</v>
      </c>
    </row>
    <row r="173" spans="1:37" ht="12.75">
      <c r="A173">
        <v>171</v>
      </c>
      <c r="D173" s="46">
        <f>IF(Poziomy!$B$2=A173,C173,0)</f>
        <v>0</v>
      </c>
      <c r="G173" s="47">
        <f>IF(Poziomy!$B$3=A173,F173,0)</f>
        <v>0</v>
      </c>
      <c r="J173" s="47">
        <f>IF(Poziomy!$B$4=A173,I173,0)</f>
        <v>0</v>
      </c>
      <c r="M173" s="47">
        <f>IF(Poziomy!$B$5=A173,L173,0)</f>
        <v>0</v>
      </c>
      <c r="Z173" s="45">
        <f>40000*(A173-1)</f>
        <v>6800000</v>
      </c>
      <c r="AA173" s="46">
        <f>SUM(Z$3:Z173)</f>
        <v>581400000</v>
      </c>
      <c r="AB173" s="47">
        <f>IF(Poziomy!$B$13=A173,AA173,0)</f>
        <v>0</v>
      </c>
      <c r="AC173" s="45">
        <f>AC172+20000</f>
        <v>3275000</v>
      </c>
      <c r="AD173" s="46">
        <f>SUM(AC$3:AC173)</f>
        <v>270000000</v>
      </c>
      <c r="AE173" s="47">
        <f>IF(Poziomy!$B$12=A173,AD173,0)</f>
        <v>0</v>
      </c>
      <c r="AF173" s="44">
        <f>ROUNDUP(((A173-3)/5),0)*20000+AF172</f>
        <v>58120000</v>
      </c>
      <c r="AG173" s="46">
        <f>SUM($AF$3:AF173)</f>
        <v>3329357000</v>
      </c>
      <c r="AH173" s="47">
        <f>IF(Poziomy!$B$10=A173,AG173,0)</f>
        <v>0</v>
      </c>
      <c r="AI173" s="44">
        <f>ROUNDUP(((A173-3)/5),0)*20000+AI172</f>
        <v>58140000</v>
      </c>
      <c r="AJ173" s="46">
        <f>SUM($AI$3:AI173)</f>
        <v>3332697000</v>
      </c>
      <c r="AK173" s="47">
        <f>IF(Poziomy!$B$11=A173,AJ173,0)</f>
        <v>0</v>
      </c>
    </row>
    <row r="174" spans="1:37" ht="12.75">
      <c r="A174">
        <v>172</v>
      </c>
      <c r="D174" s="46">
        <f>IF(Poziomy!$B$2=A174,C174,0)</f>
        <v>0</v>
      </c>
      <c r="G174" s="47">
        <f>IF(Poziomy!$B$3=A174,F174,0)</f>
        <v>0</v>
      </c>
      <c r="J174" s="47">
        <f>IF(Poziomy!$B$4=A174,I174,0)</f>
        <v>0</v>
      </c>
      <c r="M174" s="47">
        <f>IF(Poziomy!$B$5=A174,L174,0)</f>
        <v>0</v>
      </c>
      <c r="Z174" s="45">
        <f>40000*(A174-1)</f>
        <v>6840000</v>
      </c>
      <c r="AA174" s="46">
        <f>SUM(Z$3:Z174)</f>
        <v>588240000</v>
      </c>
      <c r="AB174" s="47">
        <f>IF(Poziomy!$B$13=A174,AA174,0)</f>
        <v>0</v>
      </c>
      <c r="AC174" s="45">
        <f>AC173+20000</f>
        <v>3295000</v>
      </c>
      <c r="AD174" s="46">
        <f>SUM(AC$3:AC174)</f>
        <v>273295000</v>
      </c>
      <c r="AE174" s="47">
        <f>IF(Poziomy!$B$12=A174,AD174,0)</f>
        <v>0</v>
      </c>
      <c r="AF174" s="44">
        <f>ROUNDUP(((A174-3)/5),0)*20000+AF173</f>
        <v>58800000</v>
      </c>
      <c r="AG174" s="46">
        <f>SUM($AF$3:AF174)</f>
        <v>3388157000</v>
      </c>
      <c r="AH174" s="47">
        <f>IF(Poziomy!$B$10=A174,AG174,0)</f>
        <v>0</v>
      </c>
      <c r="AI174" s="44">
        <f>ROUNDUP(((A174-3)/5),0)*20000+AI173</f>
        <v>58820000</v>
      </c>
      <c r="AJ174" s="46">
        <f>SUM($AI$3:AI174)</f>
        <v>3391517000</v>
      </c>
      <c r="AK174" s="47">
        <f>IF(Poziomy!$B$11=A174,AJ174,0)</f>
        <v>0</v>
      </c>
    </row>
    <row r="175" spans="1:37" ht="12.75">
      <c r="A175">
        <v>173</v>
      </c>
      <c r="D175" s="46">
        <f>IF(Poziomy!$B$2=A175,C175,0)</f>
        <v>0</v>
      </c>
      <c r="G175" s="47">
        <f>IF(Poziomy!$B$3=A175,F175,0)</f>
        <v>0</v>
      </c>
      <c r="J175" s="47">
        <f>IF(Poziomy!$B$4=A175,I175,0)</f>
        <v>0</v>
      </c>
      <c r="M175" s="47">
        <f>IF(Poziomy!$B$5=A175,L175,0)</f>
        <v>0</v>
      </c>
      <c r="Z175" s="45">
        <f>40000*(A175-1)</f>
        <v>6880000</v>
      </c>
      <c r="AA175" s="46">
        <f>SUM(Z$3:Z175)</f>
        <v>595120000</v>
      </c>
      <c r="AB175" s="47">
        <f>IF(Poziomy!$B$13=A175,AA175,0)</f>
        <v>0</v>
      </c>
      <c r="AC175" s="45">
        <f>AC174+20000</f>
        <v>3315000</v>
      </c>
      <c r="AD175" s="46">
        <f>SUM(AC$3:AC175)</f>
        <v>276610000</v>
      </c>
      <c r="AE175" s="47">
        <f>IF(Poziomy!$B$12=A175,AD175,0)</f>
        <v>0</v>
      </c>
      <c r="AF175" s="44">
        <f>ROUNDUP(((A175-3)/5),0)*20000+AF174</f>
        <v>59480000</v>
      </c>
      <c r="AG175" s="46">
        <f>SUM($AF$3:AF175)</f>
        <v>3447637000</v>
      </c>
      <c r="AH175" s="47">
        <f>IF(Poziomy!$B$10=A175,AG175,0)</f>
        <v>0</v>
      </c>
      <c r="AI175" s="44">
        <f>ROUNDUP(((A175-3)/5),0)*20000+AI174</f>
        <v>59500000</v>
      </c>
      <c r="AJ175" s="46">
        <f>SUM($AI$3:AI175)</f>
        <v>3451017000</v>
      </c>
      <c r="AK175" s="47">
        <f>IF(Poziomy!$B$11=A175,AJ175,0)</f>
        <v>0</v>
      </c>
    </row>
    <row r="176" spans="1:37" ht="12.75">
      <c r="A176">
        <v>174</v>
      </c>
      <c r="D176" s="46">
        <f>IF(Poziomy!$B$2=A176,C176,0)</f>
        <v>0</v>
      </c>
      <c r="G176" s="47">
        <f>IF(Poziomy!$B$3=A176,F176,0)</f>
        <v>0</v>
      </c>
      <c r="J176" s="47">
        <f>IF(Poziomy!$B$4=A176,I176,0)</f>
        <v>0</v>
      </c>
      <c r="M176" s="47">
        <f>IF(Poziomy!$B$5=A176,L176,0)</f>
        <v>0</v>
      </c>
      <c r="Z176" s="45">
        <f>40000*(A176-1)</f>
        <v>6920000</v>
      </c>
      <c r="AA176" s="46">
        <f>SUM(Z$3:Z176)</f>
        <v>602040000</v>
      </c>
      <c r="AB176" s="47">
        <f>IF(Poziomy!$B$13=A176,AA176,0)</f>
        <v>0</v>
      </c>
      <c r="AC176" s="45">
        <f>AC175+20000</f>
        <v>3335000</v>
      </c>
      <c r="AD176" s="46">
        <f>SUM(AC$3:AC176)</f>
        <v>279945000</v>
      </c>
      <c r="AE176" s="47">
        <f>IF(Poziomy!$B$12=A176,AD176,0)</f>
        <v>0</v>
      </c>
      <c r="AF176" s="44">
        <f>ROUNDUP(((A176-3)/5),0)*20000+AF175</f>
        <v>60180000</v>
      </c>
      <c r="AG176" s="46">
        <f>SUM($AF$3:AF176)</f>
        <v>3507817000</v>
      </c>
      <c r="AH176" s="47">
        <f>IF(Poziomy!$B$10=A176,AG176,0)</f>
        <v>0</v>
      </c>
      <c r="AI176" s="44">
        <f>ROUNDUP(((A176-3)/5),0)*20000+AI175</f>
        <v>60200000</v>
      </c>
      <c r="AJ176" s="46">
        <f>SUM($AI$3:AI176)</f>
        <v>3511217000</v>
      </c>
      <c r="AK176" s="47">
        <f>IF(Poziomy!$B$11=A176,AJ176,0)</f>
        <v>0</v>
      </c>
    </row>
    <row r="177" spans="1:37" ht="12.75">
      <c r="A177">
        <v>175</v>
      </c>
      <c r="D177" s="46">
        <f>IF(Poziomy!$B$2=A177,C177,0)</f>
        <v>0</v>
      </c>
      <c r="G177" s="47">
        <f>IF(Poziomy!$B$3=A177,F177,0)</f>
        <v>0</v>
      </c>
      <c r="J177" s="47">
        <f>IF(Poziomy!$B$4=A177,I177,0)</f>
        <v>0</v>
      </c>
      <c r="M177" s="47">
        <f>IF(Poziomy!$B$5=A177,L177,0)</f>
        <v>0</v>
      </c>
      <c r="Z177" s="45">
        <f>40000*(A177-1)</f>
        <v>6960000</v>
      </c>
      <c r="AA177" s="46">
        <f>SUM(Z$3:Z177)</f>
        <v>609000000</v>
      </c>
      <c r="AB177" s="47">
        <f>IF(Poziomy!$B$13=A177,AA177,0)</f>
        <v>0</v>
      </c>
      <c r="AC177" s="45">
        <f>AC176+20000</f>
        <v>3355000</v>
      </c>
      <c r="AD177" s="46">
        <f>SUM(AC$3:AC177)</f>
        <v>283300000</v>
      </c>
      <c r="AE177" s="47">
        <f>IF(Poziomy!$B$12=A177,AD177,0)</f>
        <v>0</v>
      </c>
      <c r="AF177" s="44">
        <f>ROUNDUP(((A177-3)/5),0)*20000+AF176</f>
        <v>60880000</v>
      </c>
      <c r="AG177" s="46">
        <f>SUM($AF$3:AF177)</f>
        <v>3568697000</v>
      </c>
      <c r="AH177" s="47">
        <f>IF(Poziomy!$B$10=A177,AG177,0)</f>
        <v>0</v>
      </c>
      <c r="AI177" s="44">
        <f>ROUNDUP(((A177-3)/5),0)*20000+AI176</f>
        <v>60900000</v>
      </c>
      <c r="AJ177" s="46">
        <f>SUM($AI$3:AI177)</f>
        <v>3572117000</v>
      </c>
      <c r="AK177" s="47">
        <f>IF(Poziomy!$B$11=A177,AJ177,0)</f>
        <v>0</v>
      </c>
    </row>
    <row r="178" spans="1:37" ht="12.75">
      <c r="A178">
        <v>176</v>
      </c>
      <c r="D178" s="46">
        <f>IF(Poziomy!$B$2=A178,C178,0)</f>
        <v>0</v>
      </c>
      <c r="G178" s="47">
        <f>IF(Poziomy!$B$3=A178,F178,0)</f>
        <v>0</v>
      </c>
      <c r="J178" s="47">
        <f>IF(Poziomy!$B$4=A178,I178,0)</f>
        <v>0</v>
      </c>
      <c r="M178" s="47">
        <f>IF(Poziomy!$B$5=A178,L178,0)</f>
        <v>0</v>
      </c>
      <c r="Z178" s="45">
        <f>40000*(A178-1)</f>
        <v>7000000</v>
      </c>
      <c r="AA178" s="46">
        <f>SUM(Z$3:Z178)</f>
        <v>616000000</v>
      </c>
      <c r="AB178" s="47">
        <f>IF(Poziomy!$B$13=A178,AA178,0)</f>
        <v>0</v>
      </c>
      <c r="AC178" s="45">
        <f>AC177+20000</f>
        <v>3375000</v>
      </c>
      <c r="AD178" s="46">
        <f>SUM(AC$3:AC178)</f>
        <v>286675000</v>
      </c>
      <c r="AE178" s="47">
        <f>IF(Poziomy!$B$12=A178,AD178,0)</f>
        <v>0</v>
      </c>
      <c r="AF178" s="44">
        <f>ROUNDUP(((A178-3)/5),0)*20000+AF177</f>
        <v>61580000</v>
      </c>
      <c r="AG178" s="46">
        <f>SUM($AF$3:AF178)</f>
        <v>3630277000</v>
      </c>
      <c r="AH178" s="47">
        <f>IF(Poziomy!$B$10=A178,AG178,0)</f>
        <v>0</v>
      </c>
      <c r="AI178" s="44">
        <f>ROUNDUP(((A178-3)/5),0)*20000+AI177</f>
        <v>61600000</v>
      </c>
      <c r="AJ178" s="46">
        <f>SUM($AI$3:AI178)</f>
        <v>3633717000</v>
      </c>
      <c r="AK178" s="47">
        <f>IF(Poziomy!$B$11=A178,AJ178,0)</f>
        <v>0</v>
      </c>
    </row>
    <row r="179" spans="1:37" ht="12.75">
      <c r="A179">
        <v>177</v>
      </c>
      <c r="D179" s="46">
        <f>IF(Poziomy!$B$2=A179,C179,0)</f>
        <v>0</v>
      </c>
      <c r="G179" s="47">
        <f>IF(Poziomy!$B$3=A179,F179,0)</f>
        <v>0</v>
      </c>
      <c r="J179" s="47">
        <f>IF(Poziomy!$B$4=A179,I179,0)</f>
        <v>0</v>
      </c>
      <c r="M179" s="47">
        <f>IF(Poziomy!$B$5=A179,L179,0)</f>
        <v>0</v>
      </c>
      <c r="Z179" s="45">
        <f>40000*(A179-1)</f>
        <v>7040000</v>
      </c>
      <c r="AA179" s="46">
        <f>SUM(Z$3:Z179)</f>
        <v>623040000</v>
      </c>
      <c r="AB179" s="47">
        <f>IF(Poziomy!$B$13=A179,AA179,0)</f>
        <v>0</v>
      </c>
      <c r="AC179" s="45">
        <f>AC178+20000</f>
        <v>3395000</v>
      </c>
      <c r="AD179" s="46">
        <f>SUM(AC$3:AC179)</f>
        <v>290070000</v>
      </c>
      <c r="AE179" s="47">
        <f>IF(Poziomy!$B$12=A179,AD179,0)</f>
        <v>0</v>
      </c>
      <c r="AF179" s="44">
        <f>ROUNDUP(((A179-3)/5),0)*20000+AF178</f>
        <v>62280000</v>
      </c>
      <c r="AG179" s="46">
        <f>SUM($AF$3:AF179)</f>
        <v>3692557000</v>
      </c>
      <c r="AH179" s="47">
        <f>IF(Poziomy!$B$10=A179,AG179,0)</f>
        <v>0</v>
      </c>
      <c r="AI179" s="44">
        <f>ROUNDUP(((A179-3)/5),0)*20000+AI178</f>
        <v>62300000</v>
      </c>
      <c r="AJ179" s="46">
        <f>SUM($AI$3:AI179)</f>
        <v>3696017000</v>
      </c>
      <c r="AK179" s="47">
        <f>IF(Poziomy!$B$11=A179,AJ179,0)</f>
        <v>0</v>
      </c>
    </row>
    <row r="180" spans="1:37" ht="12.75">
      <c r="A180">
        <v>178</v>
      </c>
      <c r="D180" s="46">
        <f>IF(Poziomy!$B$2=A180,C180,0)</f>
        <v>0</v>
      </c>
      <c r="G180" s="47">
        <f>IF(Poziomy!$B$3=A180,F180,0)</f>
        <v>0</v>
      </c>
      <c r="J180" s="47">
        <f>IF(Poziomy!$B$4=A180,I180,0)</f>
        <v>0</v>
      </c>
      <c r="M180" s="47">
        <f>IF(Poziomy!$B$5=A180,L180,0)</f>
        <v>0</v>
      </c>
      <c r="Z180" s="45">
        <f>40000*(A180-1)</f>
        <v>7080000</v>
      </c>
      <c r="AA180" s="46">
        <f>SUM(Z$3:Z180)</f>
        <v>630120000</v>
      </c>
      <c r="AB180" s="47">
        <f>IF(Poziomy!$B$13=A180,AA180,0)</f>
        <v>0</v>
      </c>
      <c r="AC180" s="45">
        <f>AC179+20000</f>
        <v>3415000</v>
      </c>
      <c r="AD180" s="46">
        <f>SUM(AC$3:AC180)</f>
        <v>293485000</v>
      </c>
      <c r="AE180" s="47">
        <f>IF(Poziomy!$B$12=A180,AD180,0)</f>
        <v>0</v>
      </c>
      <c r="AF180" s="44">
        <f>ROUNDUP(((A180-3)/5),0)*20000+AF179</f>
        <v>62980000</v>
      </c>
      <c r="AG180" s="46">
        <f>SUM($AF$3:AF180)</f>
        <v>3755537000</v>
      </c>
      <c r="AH180" s="47">
        <f>IF(Poziomy!$B$10=A180,AG180,0)</f>
        <v>0</v>
      </c>
      <c r="AI180" s="44">
        <f>ROUNDUP(((A180-3)/5),0)*20000+AI179</f>
        <v>63000000</v>
      </c>
      <c r="AJ180" s="46">
        <f>SUM($AI$3:AI180)</f>
        <v>3759017000</v>
      </c>
      <c r="AK180" s="47">
        <f>IF(Poziomy!$B$11=A180,AJ180,0)</f>
        <v>0</v>
      </c>
    </row>
    <row r="181" spans="1:37" ht="12.75">
      <c r="A181">
        <v>179</v>
      </c>
      <c r="D181" s="46">
        <f>IF(Poziomy!$B$2=A181,C181,0)</f>
        <v>0</v>
      </c>
      <c r="G181" s="47">
        <f>IF(Poziomy!$B$3=A181,F181,0)</f>
        <v>0</v>
      </c>
      <c r="J181" s="47">
        <f>IF(Poziomy!$B$4=A181,I181,0)</f>
        <v>0</v>
      </c>
      <c r="M181" s="47">
        <f>IF(Poziomy!$B$5=A181,L181,0)</f>
        <v>0</v>
      </c>
      <c r="Z181" s="45">
        <f>40000*(A181-1)</f>
        <v>7120000</v>
      </c>
      <c r="AA181" s="46">
        <f>SUM(Z$3:Z181)</f>
        <v>637240000</v>
      </c>
      <c r="AB181" s="47">
        <f>IF(Poziomy!$B$13=A181,AA181,0)</f>
        <v>0</v>
      </c>
      <c r="AC181" s="45">
        <f>AC180+20000</f>
        <v>3435000</v>
      </c>
      <c r="AD181" s="46">
        <f>SUM(AC$3:AC181)</f>
        <v>296920000</v>
      </c>
      <c r="AE181" s="47">
        <f>IF(Poziomy!$B$12=A181,AD181,0)</f>
        <v>0</v>
      </c>
      <c r="AF181" s="44">
        <f>ROUNDUP(((A181-3)/5),0)*20000+AF180</f>
        <v>63700000</v>
      </c>
      <c r="AG181" s="46">
        <f>SUM($AF$3:AF181)</f>
        <v>3819237000</v>
      </c>
      <c r="AH181" s="47">
        <f>IF(Poziomy!$B$10=A181,AG181,0)</f>
        <v>0</v>
      </c>
      <c r="AI181" s="44">
        <f>ROUNDUP(((A181-3)/5),0)*20000+AI180</f>
        <v>63720000</v>
      </c>
      <c r="AJ181" s="46">
        <f>SUM($AI$3:AI181)</f>
        <v>3822737000</v>
      </c>
      <c r="AK181" s="47">
        <f>IF(Poziomy!$B$11=A181,AJ181,0)</f>
        <v>0</v>
      </c>
    </row>
    <row r="182" spans="1:37" ht="12.75">
      <c r="A182">
        <v>180</v>
      </c>
      <c r="D182" s="46">
        <f>IF(Poziomy!$B$2=A182,C182,0)</f>
        <v>0</v>
      </c>
      <c r="G182" s="47">
        <f>IF(Poziomy!$B$3=A182,F182,0)</f>
        <v>0</v>
      </c>
      <c r="J182" s="47">
        <f>IF(Poziomy!$B$4=A182,I182,0)</f>
        <v>0</v>
      </c>
      <c r="M182" s="47">
        <f>IF(Poziomy!$B$5=A182,L182,0)</f>
        <v>0</v>
      </c>
      <c r="Z182" s="45">
        <f>40000*(A182-1)</f>
        <v>7160000</v>
      </c>
      <c r="AA182" s="46">
        <f>SUM(Z$3:Z182)</f>
        <v>644400000</v>
      </c>
      <c r="AB182" s="47">
        <f>IF(Poziomy!$B$13=A182,AA182,0)</f>
        <v>0</v>
      </c>
      <c r="AC182" s="45">
        <f>AC181+20000</f>
        <v>3455000</v>
      </c>
      <c r="AD182" s="46">
        <f>SUM(AC$3:AC182)</f>
        <v>300375000</v>
      </c>
      <c r="AE182" s="47">
        <f>IF(Poziomy!$B$12=A182,AD182,0)</f>
        <v>0</v>
      </c>
      <c r="AF182" s="44">
        <f>ROUNDUP(((A182-3)/5),0)*20000+AF181</f>
        <v>64420000</v>
      </c>
      <c r="AG182" s="46">
        <f>SUM($AF$3:AF182)</f>
        <v>3883657000</v>
      </c>
      <c r="AH182" s="47">
        <f>IF(Poziomy!$B$10=A182,AG182,0)</f>
        <v>0</v>
      </c>
      <c r="AI182" s="44">
        <f>ROUNDUP(((A182-3)/5),0)*20000+AI181</f>
        <v>64440000</v>
      </c>
      <c r="AJ182" s="46">
        <f>SUM($AI$3:AI182)</f>
        <v>3887177000</v>
      </c>
      <c r="AK182" s="47">
        <f>IF(Poziomy!$B$11=A182,AJ182,0)</f>
        <v>0</v>
      </c>
    </row>
    <row r="183" spans="1:37" ht="12.75">
      <c r="A183">
        <v>181</v>
      </c>
      <c r="D183" s="46">
        <f>IF(Poziomy!$B$2=A183,C183,0)</f>
        <v>0</v>
      </c>
      <c r="G183" s="47">
        <f>IF(Poziomy!$B$3=A183,F183,0)</f>
        <v>0</v>
      </c>
      <c r="J183" s="47">
        <f>IF(Poziomy!$B$4=A183,I183,0)</f>
        <v>0</v>
      </c>
      <c r="M183" s="47">
        <f>IF(Poziomy!$B$5=A183,L183,0)</f>
        <v>0</v>
      </c>
      <c r="Z183" s="45">
        <f>40000*(A183-1)</f>
        <v>7200000</v>
      </c>
      <c r="AA183" s="46">
        <f>SUM(Z$3:Z183)</f>
        <v>651600000</v>
      </c>
      <c r="AB183" s="47">
        <f>IF(Poziomy!$B$13=A183,AA183,0)</f>
        <v>0</v>
      </c>
      <c r="AC183" s="45">
        <f>AC182+20000</f>
        <v>3475000</v>
      </c>
      <c r="AD183" s="46">
        <f>SUM(AC$3:AC183)</f>
        <v>303850000</v>
      </c>
      <c r="AE183" s="47">
        <f>IF(Poziomy!$B$12=A183,AD183,0)</f>
        <v>0</v>
      </c>
      <c r="AF183" s="44">
        <f>ROUNDUP(((A183-3)/5),0)*20000+AF182</f>
        <v>65140000</v>
      </c>
      <c r="AG183" s="46">
        <f>SUM($AF$3:AF183)</f>
        <v>3948797000</v>
      </c>
      <c r="AH183" s="47">
        <f>IF(Poziomy!$B$10=A183,AG183,0)</f>
        <v>0</v>
      </c>
      <c r="AI183" s="44">
        <f>ROUNDUP(((A183-3)/5),0)*20000+AI182</f>
        <v>65160000</v>
      </c>
      <c r="AJ183" s="46">
        <f>SUM($AI$3:AI183)</f>
        <v>3952337000</v>
      </c>
      <c r="AK183" s="47">
        <f>IF(Poziomy!$B$11=A183,AJ183,0)</f>
        <v>0</v>
      </c>
    </row>
    <row r="184" spans="1:37" ht="12.75">
      <c r="A184">
        <v>182</v>
      </c>
      <c r="D184" s="46">
        <f>IF(Poziomy!$B$2=A184,C184,0)</f>
        <v>0</v>
      </c>
      <c r="G184" s="47">
        <f>IF(Poziomy!$B$3=A184,F184,0)</f>
        <v>0</v>
      </c>
      <c r="J184" s="47">
        <f>IF(Poziomy!$B$4=A184,I184,0)</f>
        <v>0</v>
      </c>
      <c r="M184" s="47">
        <f>IF(Poziomy!$B$5=A184,L184,0)</f>
        <v>0</v>
      </c>
      <c r="Z184" s="45">
        <f>40000*(A184-1)</f>
        <v>7240000</v>
      </c>
      <c r="AA184" s="46">
        <f>SUM(Z$3:Z184)</f>
        <v>658840000</v>
      </c>
      <c r="AB184" s="47">
        <f>IF(Poziomy!$B$13=A184,AA184,0)</f>
        <v>0</v>
      </c>
      <c r="AC184" s="45">
        <f>AC183+20000</f>
        <v>3495000</v>
      </c>
      <c r="AD184" s="46">
        <f>SUM(AC$3:AC184)</f>
        <v>307345000</v>
      </c>
      <c r="AE184" s="47">
        <f>IF(Poziomy!$B$12=A184,AD184,0)</f>
        <v>0</v>
      </c>
      <c r="AF184" s="44">
        <f>ROUNDUP(((A184-3)/5),0)*20000+AF183</f>
        <v>65860000</v>
      </c>
      <c r="AG184" s="46">
        <f>SUM($AF$3:AF184)</f>
        <v>4014657000</v>
      </c>
      <c r="AH184" s="47">
        <f>IF(Poziomy!$B$10=A184,AG184,0)</f>
        <v>0</v>
      </c>
      <c r="AI184" s="44">
        <f>ROUNDUP(((A184-3)/5),0)*20000+AI183</f>
        <v>65880000</v>
      </c>
      <c r="AJ184" s="46">
        <f>SUM($AI$3:AI184)</f>
        <v>4018217000</v>
      </c>
      <c r="AK184" s="47">
        <f>IF(Poziomy!$B$11=A184,AJ184,0)</f>
        <v>0</v>
      </c>
    </row>
    <row r="185" spans="1:37" ht="12.75">
      <c r="A185">
        <v>183</v>
      </c>
      <c r="D185" s="46">
        <f>IF(Poziomy!$B$2=A185,C185,0)</f>
        <v>0</v>
      </c>
      <c r="G185" s="47">
        <f>IF(Poziomy!$B$3=A185,F185,0)</f>
        <v>0</v>
      </c>
      <c r="J185" s="47">
        <f>IF(Poziomy!$B$4=A185,I185,0)</f>
        <v>0</v>
      </c>
      <c r="M185" s="47">
        <f>IF(Poziomy!$B$5=A185,L185,0)</f>
        <v>0</v>
      </c>
      <c r="Z185" s="45">
        <f>40000*(A185-1)</f>
        <v>7280000</v>
      </c>
      <c r="AA185" s="46">
        <f>SUM(Z$3:Z185)</f>
        <v>666120000</v>
      </c>
      <c r="AB185" s="47">
        <f>IF(Poziomy!$B$13=A185,AA185,0)</f>
        <v>0</v>
      </c>
      <c r="AC185" s="45">
        <f>AC184+20000</f>
        <v>3515000</v>
      </c>
      <c r="AD185" s="46">
        <f>SUM(AC$3:AC185)</f>
        <v>310860000</v>
      </c>
      <c r="AE185" s="47">
        <f>IF(Poziomy!$B$12=A185,AD185,0)</f>
        <v>0</v>
      </c>
      <c r="AF185" s="44">
        <f>ROUNDUP(((A185-3)/5),0)*20000+AF184</f>
        <v>66580000</v>
      </c>
      <c r="AG185" s="46">
        <f>SUM($AF$3:AF185)</f>
        <v>4081237000</v>
      </c>
      <c r="AH185" s="47">
        <f>IF(Poziomy!$B$10=A185,AG185,0)</f>
        <v>0</v>
      </c>
      <c r="AI185" s="44">
        <f>ROUNDUP(((A185-3)/5),0)*20000+AI184</f>
        <v>66600000</v>
      </c>
      <c r="AJ185" s="46">
        <f>SUM($AI$3:AI185)</f>
        <v>4084817000</v>
      </c>
      <c r="AK185" s="47">
        <f>IF(Poziomy!$B$11=A185,AJ185,0)</f>
        <v>0</v>
      </c>
    </row>
    <row r="186" spans="1:37" ht="12.75">
      <c r="A186">
        <v>184</v>
      </c>
      <c r="D186" s="46">
        <f>IF(Poziomy!$B$2=A186,C186,0)</f>
        <v>0</v>
      </c>
      <c r="G186" s="47">
        <f>IF(Poziomy!$B$3=A186,F186,0)</f>
        <v>0</v>
      </c>
      <c r="J186" s="47">
        <f>IF(Poziomy!$B$4=A186,I186,0)</f>
        <v>0</v>
      </c>
      <c r="M186" s="47">
        <f>IF(Poziomy!$B$5=A186,L186,0)</f>
        <v>0</v>
      </c>
      <c r="Z186" s="45">
        <f>40000*(A186-1)</f>
        <v>7320000</v>
      </c>
      <c r="AA186" s="46">
        <f>SUM(Z$3:Z186)</f>
        <v>673440000</v>
      </c>
      <c r="AB186" s="47">
        <f>IF(Poziomy!$B$13=A186,AA186,0)</f>
        <v>0</v>
      </c>
      <c r="AC186" s="45">
        <f>AC185+20000</f>
        <v>3535000</v>
      </c>
      <c r="AD186" s="46">
        <f>SUM(AC$3:AC186)</f>
        <v>314395000</v>
      </c>
      <c r="AE186" s="47">
        <f>IF(Poziomy!$B$12=A186,AD186,0)</f>
        <v>0</v>
      </c>
      <c r="AF186" s="44">
        <f>ROUNDUP(((A186-3)/5),0)*20000+AF185</f>
        <v>67320000</v>
      </c>
      <c r="AG186" s="46">
        <f>SUM($AF$3:AF186)</f>
        <v>4148557000</v>
      </c>
      <c r="AH186" s="47">
        <f>IF(Poziomy!$B$10=A186,AG186,0)</f>
        <v>0</v>
      </c>
      <c r="AI186" s="44">
        <f>ROUNDUP(((A186-3)/5),0)*20000+AI185</f>
        <v>67340000</v>
      </c>
      <c r="AJ186" s="46">
        <f>SUM($AI$3:AI186)</f>
        <v>4152157000</v>
      </c>
      <c r="AK186" s="47">
        <f>IF(Poziomy!$B$11=A186,AJ186,0)</f>
        <v>0</v>
      </c>
    </row>
    <row r="187" spans="1:37" ht="12.75">
      <c r="A187">
        <v>185</v>
      </c>
      <c r="D187" s="46">
        <f>IF(Poziomy!$B$2=A187,C187,0)</f>
        <v>0</v>
      </c>
      <c r="G187" s="47">
        <f>IF(Poziomy!$B$3=A187,F187,0)</f>
        <v>0</v>
      </c>
      <c r="J187" s="47">
        <f>IF(Poziomy!$B$4=A187,I187,0)</f>
        <v>0</v>
      </c>
      <c r="M187" s="47">
        <f>IF(Poziomy!$B$5=A187,L187,0)</f>
        <v>0</v>
      </c>
      <c r="Z187" s="45">
        <f>40000*(A187-1)</f>
        <v>7360000</v>
      </c>
      <c r="AA187" s="46">
        <f>SUM(Z$3:Z187)</f>
        <v>680800000</v>
      </c>
      <c r="AB187" s="47">
        <f>IF(Poziomy!$B$13=A187,AA187,0)</f>
        <v>0</v>
      </c>
      <c r="AC187" s="45">
        <f>AC186+20000</f>
        <v>3555000</v>
      </c>
      <c r="AD187" s="46">
        <f>SUM(AC$3:AC187)</f>
        <v>317950000</v>
      </c>
      <c r="AE187" s="47">
        <f>IF(Poziomy!$B$12=A187,AD187,0)</f>
        <v>0</v>
      </c>
      <c r="AF187" s="44">
        <f>ROUNDUP(((A187-3)/5),0)*20000+AF186</f>
        <v>68060000</v>
      </c>
      <c r="AG187" s="46">
        <f>SUM($AF$3:AF187)</f>
        <v>4216617000</v>
      </c>
      <c r="AH187" s="47">
        <f>IF(Poziomy!$B$10=A187,AG187,0)</f>
        <v>0</v>
      </c>
      <c r="AI187" s="44">
        <f>ROUNDUP(((A187-3)/5),0)*20000+AI186</f>
        <v>68080000</v>
      </c>
      <c r="AJ187" s="46">
        <f>SUM($AI$3:AI187)</f>
        <v>4220237000</v>
      </c>
      <c r="AK187" s="47">
        <f>IF(Poziomy!$B$11=A187,AJ187,0)</f>
        <v>0</v>
      </c>
    </row>
    <row r="188" spans="1:37" ht="12.75">
      <c r="A188">
        <v>186</v>
      </c>
      <c r="D188" s="46">
        <f>IF(Poziomy!$B$2=A188,C188,0)</f>
        <v>0</v>
      </c>
      <c r="G188" s="47">
        <f>IF(Poziomy!$B$3=A188,F188,0)</f>
        <v>0</v>
      </c>
      <c r="J188" s="47">
        <f>IF(Poziomy!$B$4=A188,I188,0)</f>
        <v>0</v>
      </c>
      <c r="M188" s="47">
        <f>IF(Poziomy!$B$5=A188,L188,0)</f>
        <v>0</v>
      </c>
      <c r="Z188" s="45">
        <f>40000*(A188-1)</f>
        <v>7400000</v>
      </c>
      <c r="AA188" s="46">
        <f>SUM(Z$3:Z188)</f>
        <v>688200000</v>
      </c>
      <c r="AB188" s="47">
        <f>IF(Poziomy!$B$13=A188,AA188,0)</f>
        <v>0</v>
      </c>
      <c r="AC188" s="45">
        <f>AC187+20000</f>
        <v>3575000</v>
      </c>
      <c r="AD188" s="46">
        <f>SUM(AC$3:AC188)</f>
        <v>321525000</v>
      </c>
      <c r="AE188" s="47">
        <f>IF(Poziomy!$B$12=A188,AD188,0)</f>
        <v>0</v>
      </c>
      <c r="AF188" s="44">
        <f>ROUNDUP(((A188-3)/5),0)*20000+AF187</f>
        <v>68800000</v>
      </c>
      <c r="AG188" s="46">
        <f>SUM($AF$3:AF188)</f>
        <v>4285417000</v>
      </c>
      <c r="AH188" s="47">
        <f>IF(Poziomy!$B$10=A188,AG188,0)</f>
        <v>0</v>
      </c>
      <c r="AI188" s="44">
        <f>ROUNDUP(((A188-3)/5),0)*20000+AI187</f>
        <v>68820000</v>
      </c>
      <c r="AJ188" s="46">
        <f>SUM($AI$3:AI188)</f>
        <v>4289057000</v>
      </c>
      <c r="AK188" s="47">
        <f>IF(Poziomy!$B$11=A188,AJ188,0)</f>
        <v>0</v>
      </c>
    </row>
    <row r="189" spans="1:37" ht="12.75">
      <c r="A189">
        <v>187</v>
      </c>
      <c r="D189" s="46">
        <f>IF(Poziomy!$B$2=A189,C189,0)</f>
        <v>0</v>
      </c>
      <c r="G189" s="47">
        <f>IF(Poziomy!$B$3=A189,F189,0)</f>
        <v>0</v>
      </c>
      <c r="J189" s="47">
        <f>IF(Poziomy!$B$4=A189,I189,0)</f>
        <v>0</v>
      </c>
      <c r="M189" s="47">
        <f>IF(Poziomy!$B$5=A189,L189,0)</f>
        <v>0</v>
      </c>
      <c r="Z189" s="45">
        <f>40000*(A189-1)</f>
        <v>7440000</v>
      </c>
      <c r="AA189" s="46">
        <f>SUM(Z$3:Z189)</f>
        <v>695640000</v>
      </c>
      <c r="AB189" s="47">
        <f>IF(Poziomy!$B$13=A189,AA189,0)</f>
        <v>0</v>
      </c>
      <c r="AC189" s="45">
        <f>AC188+20000</f>
        <v>3595000</v>
      </c>
      <c r="AD189" s="46">
        <f>SUM(AC$3:AC189)</f>
        <v>325120000</v>
      </c>
      <c r="AE189" s="47">
        <f>IF(Poziomy!$B$12=A189,AD189,0)</f>
        <v>0</v>
      </c>
      <c r="AF189" s="44">
        <f>ROUNDUP(((A189-3)/5),0)*20000+AF188</f>
        <v>69540000</v>
      </c>
      <c r="AG189" s="46">
        <f>SUM($AF$3:AF189)</f>
        <v>4354957000</v>
      </c>
      <c r="AH189" s="47">
        <f>IF(Poziomy!$B$10=A189,AG189,0)</f>
        <v>0</v>
      </c>
      <c r="AI189" s="44">
        <f>ROUNDUP(((A189-3)/5),0)*20000+AI188</f>
        <v>69560000</v>
      </c>
      <c r="AJ189" s="46">
        <f>SUM($AI$3:AI189)</f>
        <v>4358617000</v>
      </c>
      <c r="AK189" s="47">
        <f>IF(Poziomy!$B$11=A189,AJ189,0)</f>
        <v>0</v>
      </c>
    </row>
    <row r="190" spans="1:37" ht="12.75">
      <c r="A190">
        <v>188</v>
      </c>
      <c r="D190" s="46">
        <f>IF(Poziomy!$B$2=A190,C190,0)</f>
        <v>0</v>
      </c>
      <c r="G190" s="47">
        <f>IF(Poziomy!$B$3=A190,F190,0)</f>
        <v>0</v>
      </c>
      <c r="J190" s="47">
        <f>IF(Poziomy!$B$4=A190,I190,0)</f>
        <v>0</v>
      </c>
      <c r="M190" s="47">
        <f>IF(Poziomy!$B$5=A190,L190,0)</f>
        <v>0</v>
      </c>
      <c r="Z190" s="45">
        <f>40000*(A190-1)</f>
        <v>7480000</v>
      </c>
      <c r="AA190" s="46">
        <f>SUM(Z$3:Z190)</f>
        <v>703120000</v>
      </c>
      <c r="AB190" s="47">
        <f>IF(Poziomy!$B$13=A190,AA190,0)</f>
        <v>0</v>
      </c>
      <c r="AC190" s="45">
        <f>AC189+20000</f>
        <v>3615000</v>
      </c>
      <c r="AD190" s="46">
        <f>SUM(AC$3:AC190)</f>
        <v>328735000</v>
      </c>
      <c r="AE190" s="47">
        <f>IF(Poziomy!$B$12=A190,AD190,0)</f>
        <v>0</v>
      </c>
      <c r="AF190" s="44">
        <f>ROUNDUP(((A190-3)/5),0)*20000+AF189</f>
        <v>70280000</v>
      </c>
      <c r="AG190" s="46">
        <f>SUM($AF$3:AF190)</f>
        <v>4425237000</v>
      </c>
      <c r="AH190" s="47">
        <f>IF(Poziomy!$B$10=A190,AG190,0)</f>
        <v>0</v>
      </c>
      <c r="AI190" s="44">
        <f>ROUNDUP(((A190-3)/5),0)*20000+AI189</f>
        <v>70300000</v>
      </c>
      <c r="AJ190" s="46">
        <f>SUM($AI$3:AI190)</f>
        <v>4428917000</v>
      </c>
      <c r="AK190" s="47">
        <f>IF(Poziomy!$B$11=A190,AJ190,0)</f>
        <v>0</v>
      </c>
    </row>
    <row r="191" spans="1:37" ht="12.75">
      <c r="A191">
        <v>189</v>
      </c>
      <c r="D191" s="46">
        <f>IF(Poziomy!$B$2=A191,C191,0)</f>
        <v>0</v>
      </c>
      <c r="G191" s="47">
        <f>IF(Poziomy!$B$3=A191,F191,0)</f>
        <v>0</v>
      </c>
      <c r="J191" s="47">
        <f>IF(Poziomy!$B$4=A191,I191,0)</f>
        <v>0</v>
      </c>
      <c r="M191" s="47">
        <f>IF(Poziomy!$B$5=A191,L191,0)</f>
        <v>0</v>
      </c>
      <c r="Z191" s="45">
        <f>40000*(A191-1)</f>
        <v>7520000</v>
      </c>
      <c r="AA191" s="46">
        <f>SUM(Z$3:Z191)</f>
        <v>710640000</v>
      </c>
      <c r="AB191" s="47">
        <f>IF(Poziomy!$B$13=A191,AA191,0)</f>
        <v>0</v>
      </c>
      <c r="AC191" s="45">
        <f>AC190+20000</f>
        <v>3635000</v>
      </c>
      <c r="AD191" s="46">
        <f>SUM(AC$3:AC191)</f>
        <v>332370000</v>
      </c>
      <c r="AE191" s="47">
        <f>IF(Poziomy!$B$12=A191,AD191,0)</f>
        <v>0</v>
      </c>
      <c r="AF191" s="44">
        <f>ROUNDUP(((A191-3)/5),0)*20000+AF190</f>
        <v>71040000</v>
      </c>
      <c r="AG191" s="46">
        <f>SUM($AF$3:AF191)</f>
        <v>4496277000</v>
      </c>
      <c r="AH191" s="47">
        <f>IF(Poziomy!$B$10=A191,AG191,0)</f>
        <v>0</v>
      </c>
      <c r="AI191" s="44">
        <f>ROUNDUP(((A191-3)/5),0)*20000+AI190</f>
        <v>71060000</v>
      </c>
      <c r="AJ191" s="46">
        <f>SUM($AI$3:AI191)</f>
        <v>4499977000</v>
      </c>
      <c r="AK191" s="47">
        <f>IF(Poziomy!$B$11=A191,AJ191,0)</f>
        <v>0</v>
      </c>
    </row>
    <row r="192" spans="1:37" ht="12.75">
      <c r="A192">
        <v>190</v>
      </c>
      <c r="D192" s="46">
        <f>IF(Poziomy!$B$2=A192,C192,0)</f>
        <v>0</v>
      </c>
      <c r="G192" s="47">
        <f>IF(Poziomy!$B$3=A192,F192,0)</f>
        <v>0</v>
      </c>
      <c r="J192" s="47">
        <f>IF(Poziomy!$B$4=A192,I192,0)</f>
        <v>0</v>
      </c>
      <c r="M192" s="47">
        <f>IF(Poziomy!$B$5=A192,L192,0)</f>
        <v>0</v>
      </c>
      <c r="Z192" s="45">
        <f>40000*(A192-1)</f>
        <v>7560000</v>
      </c>
      <c r="AA192" s="46">
        <f>SUM(Z$3:Z192)</f>
        <v>718200000</v>
      </c>
      <c r="AB192" s="47">
        <f>IF(Poziomy!$B$13=A192,AA192,0)</f>
        <v>0</v>
      </c>
      <c r="AC192" s="45">
        <f>AC191+20000</f>
        <v>3655000</v>
      </c>
      <c r="AD192" s="46">
        <f>SUM(AC$3:AC192)</f>
        <v>336025000</v>
      </c>
      <c r="AE192" s="47">
        <f>IF(Poziomy!$B$12=A192,AD192,0)</f>
        <v>0</v>
      </c>
      <c r="AF192" s="44">
        <f>ROUNDUP(((A192-3)/5),0)*20000+AF191</f>
        <v>71800000</v>
      </c>
      <c r="AG192" s="46">
        <f>SUM($AF$3:AF192)</f>
        <v>4568077000</v>
      </c>
      <c r="AH192" s="47">
        <f>IF(Poziomy!$B$10=A192,AG192,0)</f>
        <v>0</v>
      </c>
      <c r="AI192" s="44">
        <f>ROUNDUP(((A192-3)/5),0)*20000+AI191</f>
        <v>71820000</v>
      </c>
      <c r="AJ192" s="46">
        <f>SUM($AI$3:AI192)</f>
        <v>4571797000</v>
      </c>
      <c r="AK192" s="47">
        <f>IF(Poziomy!$B$11=A192,AJ192,0)</f>
        <v>0</v>
      </c>
    </row>
    <row r="193" spans="1:37" ht="12.75">
      <c r="A193">
        <v>191</v>
      </c>
      <c r="D193" s="46">
        <f>IF(Poziomy!$B$2=A193,C193,0)</f>
        <v>0</v>
      </c>
      <c r="G193" s="47">
        <f>IF(Poziomy!$B$3=A193,F193,0)</f>
        <v>0</v>
      </c>
      <c r="J193" s="47">
        <f>IF(Poziomy!$B$4=A193,I193,0)</f>
        <v>0</v>
      </c>
      <c r="M193" s="47">
        <f>IF(Poziomy!$B$5=A193,L193,0)</f>
        <v>0</v>
      </c>
      <c r="Z193" s="45">
        <f>40000*(A193-1)</f>
        <v>7600000</v>
      </c>
      <c r="AA193" s="46">
        <f>SUM(Z$3:Z193)</f>
        <v>725800000</v>
      </c>
      <c r="AB193" s="47">
        <f>IF(Poziomy!$B$13=A193,AA193,0)</f>
        <v>0</v>
      </c>
      <c r="AC193" s="45">
        <f>AC192+20000</f>
        <v>3675000</v>
      </c>
      <c r="AD193" s="46">
        <f>SUM(AC$3:AC193)</f>
        <v>339700000</v>
      </c>
      <c r="AE193" s="47">
        <f>IF(Poziomy!$B$12=A193,AD193,0)</f>
        <v>0</v>
      </c>
      <c r="AF193" s="44">
        <f>ROUNDUP(((A193-3)/5),0)*20000+AF192</f>
        <v>72560000</v>
      </c>
      <c r="AG193" s="46">
        <f>SUM($AF$3:AF193)</f>
        <v>4640637000</v>
      </c>
      <c r="AH193" s="47">
        <f>IF(Poziomy!$B$10=A193,AG193,0)</f>
        <v>0</v>
      </c>
      <c r="AI193" s="44">
        <f>ROUNDUP(((A193-3)/5),0)*20000+AI192</f>
        <v>72580000</v>
      </c>
      <c r="AJ193" s="46">
        <f>SUM($AI$3:AI193)</f>
        <v>4644377000</v>
      </c>
      <c r="AK193" s="47">
        <f>IF(Poziomy!$B$11=A193,AJ193,0)</f>
        <v>0</v>
      </c>
    </row>
    <row r="194" spans="1:37" ht="12.75">
      <c r="A194">
        <v>192</v>
      </c>
      <c r="D194" s="46">
        <f>IF(Poziomy!$B$2=A194,C194,0)</f>
        <v>0</v>
      </c>
      <c r="G194" s="47">
        <f>IF(Poziomy!$B$3=A194,F194,0)</f>
        <v>0</v>
      </c>
      <c r="J194" s="47">
        <f>IF(Poziomy!$B$4=A194,I194,0)</f>
        <v>0</v>
      </c>
      <c r="M194" s="47">
        <f>IF(Poziomy!$B$5=A194,L194,0)</f>
        <v>0</v>
      </c>
      <c r="Z194" s="45">
        <f>40000*(A194-1)</f>
        <v>7640000</v>
      </c>
      <c r="AA194" s="46">
        <f>SUM(Z$3:Z194)</f>
        <v>733440000</v>
      </c>
      <c r="AB194" s="47">
        <f>IF(Poziomy!$B$13=A194,AA194,0)</f>
        <v>0</v>
      </c>
      <c r="AC194" s="45">
        <f>AC193+20000</f>
        <v>3695000</v>
      </c>
      <c r="AD194" s="46">
        <f>SUM(AC$3:AC194)</f>
        <v>343395000</v>
      </c>
      <c r="AE194" s="47">
        <f>IF(Poziomy!$B$12=A194,AD194,0)</f>
        <v>0</v>
      </c>
      <c r="AF194" s="44">
        <f>ROUNDUP(((A194-3)/5),0)*20000+AF193</f>
        <v>73320000</v>
      </c>
      <c r="AG194" s="46">
        <f>SUM($AF$3:AF194)</f>
        <v>4713957000</v>
      </c>
      <c r="AH194" s="47">
        <f>IF(Poziomy!$B$10=A194,AG194,0)</f>
        <v>0</v>
      </c>
      <c r="AI194" s="44">
        <f>ROUNDUP(((A194-3)/5),0)*20000+AI193</f>
        <v>73340000</v>
      </c>
      <c r="AJ194" s="46">
        <f>SUM($AI$3:AI194)</f>
        <v>4717717000</v>
      </c>
      <c r="AK194" s="47">
        <f>IF(Poziomy!$B$11=A194,AJ194,0)</f>
        <v>0</v>
      </c>
    </row>
    <row r="195" spans="1:37" ht="12.75">
      <c r="A195">
        <v>193</v>
      </c>
      <c r="D195" s="46">
        <f>IF(Poziomy!$B$2=A195,C195,0)</f>
        <v>0</v>
      </c>
      <c r="G195" s="47">
        <f>IF(Poziomy!$B$3=A195,F195,0)</f>
        <v>0</v>
      </c>
      <c r="J195" s="47">
        <f>IF(Poziomy!$B$4=A195,I195,0)</f>
        <v>0</v>
      </c>
      <c r="M195" s="47">
        <f>IF(Poziomy!$B$5=A195,L195,0)</f>
        <v>0</v>
      </c>
      <c r="Z195" s="45">
        <f>40000*(A195-1)</f>
        <v>7680000</v>
      </c>
      <c r="AA195" s="46">
        <f>SUM(Z$3:Z195)</f>
        <v>741120000</v>
      </c>
      <c r="AB195" s="47">
        <f>IF(Poziomy!$B$13=A195,AA195,0)</f>
        <v>0</v>
      </c>
      <c r="AC195" s="45">
        <f>AC194+20000</f>
        <v>3715000</v>
      </c>
      <c r="AD195" s="46">
        <f>SUM(AC$3:AC195)</f>
        <v>347110000</v>
      </c>
      <c r="AE195" s="47">
        <f>IF(Poziomy!$B$12=A195,AD195,0)</f>
        <v>0</v>
      </c>
      <c r="AF195" s="44">
        <f>ROUNDUP(((A195-3)/5),0)*20000+AF194</f>
        <v>74080000</v>
      </c>
      <c r="AG195" s="46">
        <f>SUM($AF$3:AF195)</f>
        <v>4788037000</v>
      </c>
      <c r="AH195" s="47">
        <f>IF(Poziomy!$B$10=A195,AG195,0)</f>
        <v>0</v>
      </c>
      <c r="AI195" s="44">
        <f>ROUNDUP(((A195-3)/5),0)*20000+AI194</f>
        <v>74100000</v>
      </c>
      <c r="AJ195" s="46">
        <f>SUM($AI$3:AI195)</f>
        <v>4791817000</v>
      </c>
      <c r="AK195" s="47">
        <f>IF(Poziomy!$B$11=A195,AJ195,0)</f>
        <v>0</v>
      </c>
    </row>
    <row r="196" spans="1:37" ht="12.75">
      <c r="A196">
        <v>194</v>
      </c>
      <c r="D196" s="46">
        <f>IF(Poziomy!$B$2=A196,C196,0)</f>
        <v>0</v>
      </c>
      <c r="G196" s="47">
        <f>IF(Poziomy!$B$3=A196,F196,0)</f>
        <v>0</v>
      </c>
      <c r="J196" s="47">
        <f>IF(Poziomy!$B$4=A196,I196,0)</f>
        <v>0</v>
      </c>
      <c r="M196" s="47">
        <f>IF(Poziomy!$B$5=A196,L196,0)</f>
        <v>0</v>
      </c>
      <c r="Z196" s="45">
        <f>40000*(A196-1)</f>
        <v>7720000</v>
      </c>
      <c r="AA196" s="46">
        <f>SUM(Z$3:Z196)</f>
        <v>748840000</v>
      </c>
      <c r="AB196" s="47">
        <f>IF(Poziomy!$B$13=A196,AA196,0)</f>
        <v>0</v>
      </c>
      <c r="AC196" s="45">
        <f>AC195+20000</f>
        <v>3735000</v>
      </c>
      <c r="AD196" s="46">
        <f>SUM(AC$3:AC196)</f>
        <v>350845000</v>
      </c>
      <c r="AE196" s="47">
        <f>IF(Poziomy!$B$12=A196,AD196,0)</f>
        <v>0</v>
      </c>
      <c r="AF196" s="44">
        <f>ROUNDUP(((A196-3)/5),0)*20000+AF195</f>
        <v>74860000</v>
      </c>
      <c r="AG196" s="46">
        <f>SUM($AF$3:AF196)</f>
        <v>4862897000</v>
      </c>
      <c r="AH196" s="47">
        <f>IF(Poziomy!$B$10=A196,AG196,0)</f>
        <v>0</v>
      </c>
      <c r="AI196" s="44">
        <f>ROUNDUP(((A196-3)/5),0)*20000+AI195</f>
        <v>74880000</v>
      </c>
      <c r="AJ196" s="46">
        <f>SUM($AI$3:AI196)</f>
        <v>4866697000</v>
      </c>
      <c r="AK196" s="47">
        <f>IF(Poziomy!$B$11=A196,AJ196,0)</f>
        <v>0</v>
      </c>
    </row>
    <row r="197" spans="1:37" ht="12.75">
      <c r="A197">
        <v>195</v>
      </c>
      <c r="D197" s="46">
        <f>IF(Poziomy!$B$2=A197,C197,0)</f>
        <v>0</v>
      </c>
      <c r="G197" s="47">
        <f>IF(Poziomy!$B$3=A197,F197,0)</f>
        <v>0</v>
      </c>
      <c r="J197" s="47">
        <f>IF(Poziomy!$B$4=A197,I197,0)</f>
        <v>0</v>
      </c>
      <c r="M197" s="47">
        <f>IF(Poziomy!$B$5=A197,L197,0)</f>
        <v>0</v>
      </c>
      <c r="Z197" s="45">
        <f>40000*(A197-1)</f>
        <v>7760000</v>
      </c>
      <c r="AA197" s="46">
        <f>SUM(Z$3:Z197)</f>
        <v>756600000</v>
      </c>
      <c r="AB197" s="47">
        <f>IF(Poziomy!$B$13=A197,AA197,0)</f>
        <v>0</v>
      </c>
      <c r="AC197" s="45">
        <f>AC196+20000</f>
        <v>3755000</v>
      </c>
      <c r="AD197" s="46">
        <f>SUM(AC$3:AC197)</f>
        <v>354600000</v>
      </c>
      <c r="AE197" s="47">
        <f>IF(Poziomy!$B$12=A197,AD197,0)</f>
        <v>0</v>
      </c>
      <c r="AF197" s="44">
        <f>ROUNDUP(((A197-3)/5),0)*20000+AF196</f>
        <v>75640000</v>
      </c>
      <c r="AG197" s="46">
        <f>SUM($AF$3:AF197)</f>
        <v>4938537000</v>
      </c>
      <c r="AH197" s="47">
        <f>IF(Poziomy!$B$10=A197,AG197,0)</f>
        <v>0</v>
      </c>
      <c r="AI197" s="44">
        <f>ROUNDUP(((A197-3)/5),0)*20000+AI196</f>
        <v>75660000</v>
      </c>
      <c r="AJ197" s="46">
        <f>SUM($AI$3:AI197)</f>
        <v>4942357000</v>
      </c>
      <c r="AK197" s="47">
        <f>IF(Poziomy!$B$11=A197,AJ197,0)</f>
        <v>0</v>
      </c>
    </row>
    <row r="198" spans="1:37" ht="12.75">
      <c r="A198">
        <v>196</v>
      </c>
      <c r="D198" s="46">
        <f>IF(Poziomy!$B$2=A198,C198,0)</f>
        <v>0</v>
      </c>
      <c r="G198" s="47">
        <f>IF(Poziomy!$B$3=A198,F198,0)</f>
        <v>0</v>
      </c>
      <c r="J198" s="47">
        <f>IF(Poziomy!$B$4=A198,I198,0)</f>
        <v>0</v>
      </c>
      <c r="M198" s="47">
        <f>IF(Poziomy!$B$5=A198,L198,0)</f>
        <v>0</v>
      </c>
      <c r="Z198" s="45">
        <f>40000*(A198-1)</f>
        <v>7800000</v>
      </c>
      <c r="AA198" s="46">
        <f>SUM(Z$3:Z198)</f>
        <v>764400000</v>
      </c>
      <c r="AB198" s="47">
        <f>IF(Poziomy!$B$13=A198,AA198,0)</f>
        <v>0</v>
      </c>
      <c r="AC198" s="45">
        <f>AC197+20000</f>
        <v>3775000</v>
      </c>
      <c r="AD198" s="46">
        <f>SUM(AC$3:AC198)</f>
        <v>358375000</v>
      </c>
      <c r="AE198" s="47">
        <f>IF(Poziomy!$B$12=A198,AD198,0)</f>
        <v>0</v>
      </c>
      <c r="AF198" s="44">
        <f>ROUNDUP(((A198-3)/5),0)*20000+AF197</f>
        <v>76420000</v>
      </c>
      <c r="AG198" s="46">
        <f>SUM($AF$3:AF198)</f>
        <v>5014957000</v>
      </c>
      <c r="AH198" s="47">
        <f>IF(Poziomy!$B$10=A198,AG198,0)</f>
        <v>0</v>
      </c>
      <c r="AI198" s="44">
        <f>ROUNDUP(((A198-3)/5),0)*20000+AI197</f>
        <v>76440000</v>
      </c>
      <c r="AJ198" s="46">
        <f>SUM($AI$3:AI198)</f>
        <v>5018797000</v>
      </c>
      <c r="AK198" s="47">
        <f>IF(Poziomy!$B$11=A198,AJ198,0)</f>
        <v>0</v>
      </c>
    </row>
    <row r="199" spans="1:37" ht="12.75">
      <c r="A199">
        <v>197</v>
      </c>
      <c r="D199" s="46">
        <f>IF(Poziomy!$B$2=A199,C199,0)</f>
        <v>0</v>
      </c>
      <c r="G199" s="47">
        <f>IF(Poziomy!$B$3=A199,F199,0)</f>
        <v>0</v>
      </c>
      <c r="J199" s="47">
        <f>IF(Poziomy!$B$4=A199,I199,0)</f>
        <v>0</v>
      </c>
      <c r="M199" s="47">
        <f>IF(Poziomy!$B$5=A199,L199,0)</f>
        <v>0</v>
      </c>
      <c r="Z199" s="45">
        <f>40000*(A199-1)</f>
        <v>7840000</v>
      </c>
      <c r="AA199" s="46">
        <f>SUM(Z$3:Z199)</f>
        <v>772240000</v>
      </c>
      <c r="AB199" s="47">
        <f>IF(Poziomy!$B$13=A199,AA199,0)</f>
        <v>0</v>
      </c>
      <c r="AC199" s="45">
        <f>AC198+20000</f>
        <v>3795000</v>
      </c>
      <c r="AD199" s="46">
        <f>SUM(AC$3:AC199)</f>
        <v>362170000</v>
      </c>
      <c r="AE199" s="47">
        <f>IF(Poziomy!$B$12=A199,AD199,0)</f>
        <v>0</v>
      </c>
      <c r="AF199" s="44">
        <f>ROUNDUP(((A199-3)/5),0)*20000+AF198</f>
        <v>77200000</v>
      </c>
      <c r="AG199" s="46">
        <f>SUM($AF$3:AF199)</f>
        <v>5092157000</v>
      </c>
      <c r="AH199" s="47">
        <f>IF(Poziomy!$B$10=A199,AG199,0)</f>
        <v>0</v>
      </c>
      <c r="AI199" s="44">
        <f>ROUNDUP(((A199-3)/5),0)*20000+AI198</f>
        <v>77220000</v>
      </c>
      <c r="AJ199" s="46">
        <f>SUM($AI$3:AI199)</f>
        <v>5096017000</v>
      </c>
      <c r="AK199" s="47">
        <f>IF(Poziomy!$B$11=A199,AJ199,0)</f>
        <v>0</v>
      </c>
    </row>
    <row r="200" spans="1:37" ht="12.75">
      <c r="A200">
        <v>198</v>
      </c>
      <c r="D200" s="46">
        <f>IF(Poziomy!$B$2=A200,C200,0)</f>
        <v>0</v>
      </c>
      <c r="G200" s="47">
        <f>IF(Poziomy!$B$3=A200,F200,0)</f>
        <v>0</v>
      </c>
      <c r="J200" s="47">
        <f>IF(Poziomy!$B$4=A200,I200,0)</f>
        <v>0</v>
      </c>
      <c r="M200" s="47">
        <f>IF(Poziomy!$B$5=A200,L200,0)</f>
        <v>0</v>
      </c>
      <c r="Z200" s="45">
        <f>40000*(A200-1)</f>
        <v>7880000</v>
      </c>
      <c r="AA200" s="46">
        <f>SUM(Z$3:Z200)</f>
        <v>780120000</v>
      </c>
      <c r="AB200" s="47">
        <f>IF(Poziomy!$B$13=A200,AA200,0)</f>
        <v>0</v>
      </c>
      <c r="AC200" s="45">
        <f>AC199+20000</f>
        <v>3815000</v>
      </c>
      <c r="AD200" s="46">
        <f>SUM(AC$3:AC200)</f>
        <v>365985000</v>
      </c>
      <c r="AE200" s="47">
        <f>IF(Poziomy!$B$12=A200,AD200,0)</f>
        <v>0</v>
      </c>
      <c r="AF200" s="44">
        <f>ROUNDUP(((A200-3)/5),0)*20000+AF199</f>
        <v>77980000</v>
      </c>
      <c r="AG200" s="46">
        <f>SUM($AF$3:AF200)</f>
        <v>5170137000</v>
      </c>
      <c r="AH200" s="47">
        <f>IF(Poziomy!$B$10=A200,AG200,0)</f>
        <v>0</v>
      </c>
      <c r="AI200" s="44">
        <f>ROUNDUP(((A200-3)/5),0)*20000+AI199</f>
        <v>78000000</v>
      </c>
      <c r="AJ200" s="46">
        <f>SUM($AI$3:AI200)</f>
        <v>5174017000</v>
      </c>
      <c r="AK200" s="47">
        <f>IF(Poziomy!$B$11=A200,AJ200,0)</f>
        <v>0</v>
      </c>
    </row>
    <row r="201" spans="1:37" ht="12.75">
      <c r="A201">
        <v>199</v>
      </c>
      <c r="D201" s="46">
        <f>IF(Poziomy!$B$2=A201,C201,0)</f>
        <v>0</v>
      </c>
      <c r="G201" s="47">
        <f>IF(Poziomy!$B$3=A201,F201,0)</f>
        <v>0</v>
      </c>
      <c r="J201" s="47">
        <f>IF(Poziomy!$B$4=A201,I201,0)</f>
        <v>0</v>
      </c>
      <c r="M201" s="47">
        <f>IF(Poziomy!$B$5=A201,L201,0)</f>
        <v>0</v>
      </c>
      <c r="Z201" s="45">
        <f>40000*(A201-1)</f>
        <v>7920000</v>
      </c>
      <c r="AA201" s="46">
        <f>SUM(Z$3:Z201)</f>
        <v>788040000</v>
      </c>
      <c r="AB201" s="47">
        <f>IF(Poziomy!$B$13=A201,AA201,0)</f>
        <v>0</v>
      </c>
      <c r="AC201" s="45">
        <f>AC200+20000</f>
        <v>3835000</v>
      </c>
      <c r="AD201" s="46">
        <f>SUM(AC$3:AC201)</f>
        <v>369820000</v>
      </c>
      <c r="AE201" s="47">
        <f>IF(Poziomy!$B$12=A201,AD201,0)</f>
        <v>0</v>
      </c>
      <c r="AF201" s="44">
        <f>ROUNDUP(((A201-3)/5),0)*20000+AF200</f>
        <v>78780000</v>
      </c>
      <c r="AG201" s="46">
        <f>SUM($AF$3:AF201)</f>
        <v>5248917000</v>
      </c>
      <c r="AH201" s="47">
        <f>IF(Poziomy!$B$10=A201,AG201,0)</f>
        <v>0</v>
      </c>
      <c r="AI201" s="44">
        <f>ROUNDUP(((A201-3)/5),0)*20000+AI200</f>
        <v>78800000</v>
      </c>
      <c r="AJ201" s="46">
        <f>SUM($AI$3:AI201)</f>
        <v>5252817000</v>
      </c>
      <c r="AK201" s="47">
        <f>IF(Poziomy!$B$11=A201,AJ201,0)</f>
        <v>0</v>
      </c>
    </row>
    <row r="202" spans="1:37" ht="12.75">
      <c r="A202">
        <v>200</v>
      </c>
      <c r="D202" s="46">
        <f>IF(Poziomy!$B$2=A202,C202,0)</f>
        <v>0</v>
      </c>
      <c r="G202" s="47">
        <f>IF(Poziomy!$B$3=A202,F202,0)</f>
        <v>0</v>
      </c>
      <c r="J202" s="47">
        <f>IF(Poziomy!$B$4=A202,I202,0)</f>
        <v>0</v>
      </c>
      <c r="M202" s="47">
        <f>IF(Poziomy!$B$5=A202,L202,0)</f>
        <v>0</v>
      </c>
      <c r="Z202" s="45">
        <f>40000*(A202-1)</f>
        <v>7960000</v>
      </c>
      <c r="AA202" s="46">
        <f>SUM(Z$3:Z202)</f>
        <v>796000000</v>
      </c>
      <c r="AB202" s="47">
        <f>IF(Poziomy!$B$13=A202,AA202,0)</f>
        <v>0</v>
      </c>
      <c r="AC202" s="45">
        <f>AC201+20000</f>
        <v>3855000</v>
      </c>
      <c r="AD202" s="46">
        <f>SUM(AC$3:AC202)</f>
        <v>373675000</v>
      </c>
      <c r="AE202" s="47">
        <f>IF(Poziomy!$B$12=A202,AD202,0)</f>
        <v>0</v>
      </c>
      <c r="AF202" s="44">
        <f>ROUNDUP(((A202-3)/5),0)*20000+AF201</f>
        <v>79580000</v>
      </c>
      <c r="AG202" s="46">
        <f>SUM($AF$3:AF202)</f>
        <v>5328497000</v>
      </c>
      <c r="AH202" s="47">
        <f>IF(Poziomy!$B$10=A202,AG202,0)</f>
        <v>0</v>
      </c>
      <c r="AI202" s="44">
        <f>ROUNDUP(((A202-3)/5),0)*20000+AI201</f>
        <v>79600000</v>
      </c>
      <c r="AJ202" s="46">
        <f>SUM($AI$3:AI202)</f>
        <v>5332417000</v>
      </c>
      <c r="AK202" s="47">
        <f>IF(Poziomy!$B$11=A202,AJ202,0)</f>
        <v>0</v>
      </c>
    </row>
    <row r="203" spans="1:37" ht="12.75">
      <c r="A203">
        <v>201</v>
      </c>
      <c r="D203" s="46">
        <f>IF(Poziomy!$B$2=A203,C203,0)</f>
        <v>0</v>
      </c>
      <c r="G203" s="47">
        <f>IF(Poziomy!$B$3=A203,F203,0)</f>
        <v>0</v>
      </c>
      <c r="J203" s="47">
        <f>IF(Poziomy!$B$4=A203,I203,0)</f>
        <v>0</v>
      </c>
      <c r="M203" s="47">
        <f>IF(Poziomy!$B$5=A203,L203,0)</f>
        <v>0</v>
      </c>
      <c r="Z203" s="45">
        <f>40000*(A203-1)</f>
        <v>8000000</v>
      </c>
      <c r="AA203" s="46">
        <f>SUM(Z$3:Z203)</f>
        <v>804000000</v>
      </c>
      <c r="AB203" s="47">
        <f>IF(Poziomy!$B$13=A203,AA203,0)</f>
        <v>0</v>
      </c>
      <c r="AC203" s="45">
        <f>AC202+20000</f>
        <v>3875000</v>
      </c>
      <c r="AD203" s="46">
        <f>SUM(AC$3:AC203)</f>
        <v>377550000</v>
      </c>
      <c r="AE203" s="47">
        <f>IF(Poziomy!$B$12=A203,AD203,0)</f>
        <v>0</v>
      </c>
      <c r="AF203" s="44">
        <f>ROUNDUP(((A203-3)/5),0)*20000+AF202</f>
        <v>80380000</v>
      </c>
      <c r="AG203" s="46">
        <f>SUM($AF$3:AF203)</f>
        <v>5408877000</v>
      </c>
      <c r="AH203" s="47">
        <f>IF(Poziomy!$B$10=A203,AG203,0)</f>
        <v>0</v>
      </c>
      <c r="AI203" s="44">
        <f>ROUNDUP(((A203-3)/5),0)*20000+AI202</f>
        <v>80400000</v>
      </c>
      <c r="AJ203" s="46">
        <f>SUM($AI$3:AI203)</f>
        <v>5412817000</v>
      </c>
      <c r="AK203" s="47">
        <f>IF(Poziomy!$B$11=A203,AJ203,0)</f>
        <v>0</v>
      </c>
    </row>
    <row r="204" spans="1:37" ht="12.75">
      <c r="A204">
        <v>202</v>
      </c>
      <c r="D204" s="46">
        <f>IF(Poziomy!$B$2=A204,C204,0)</f>
        <v>0</v>
      </c>
      <c r="G204" s="47">
        <f>IF(Poziomy!$B$3=A204,F204,0)</f>
        <v>0</v>
      </c>
      <c r="J204" s="47">
        <f>IF(Poziomy!$B$4=A204,I204,0)</f>
        <v>0</v>
      </c>
      <c r="M204" s="47">
        <f>IF(Poziomy!$B$5=A204,L204,0)</f>
        <v>0</v>
      </c>
      <c r="Z204" s="45">
        <f>40000*(A204-1)</f>
        <v>8040000</v>
      </c>
      <c r="AA204" s="46">
        <f>SUM(Z$3:Z204)</f>
        <v>812040000</v>
      </c>
      <c r="AB204" s="47">
        <f>IF(Poziomy!$B$13=A204,AA204,0)</f>
        <v>0</v>
      </c>
      <c r="AC204" s="45">
        <f>AC203+20000</f>
        <v>3895000</v>
      </c>
      <c r="AD204" s="46">
        <f>SUM(AC$3:AC204)</f>
        <v>381445000</v>
      </c>
      <c r="AE204" s="47">
        <f>IF(Poziomy!$B$12=A204,AD204,0)</f>
        <v>0</v>
      </c>
      <c r="AF204" s="44">
        <f>ROUNDUP(((A204-3)/5),0)*20000+AF203</f>
        <v>81180000</v>
      </c>
      <c r="AG204" s="46">
        <f>SUM($AF$3:AF204)</f>
        <v>5490057000</v>
      </c>
      <c r="AH204" s="47">
        <f>IF(Poziomy!$B$10=A204,AG204,0)</f>
        <v>0</v>
      </c>
      <c r="AI204" s="44">
        <f>ROUNDUP(((A204-3)/5),0)*20000+AI203</f>
        <v>81200000</v>
      </c>
      <c r="AJ204" s="46">
        <f>SUM($AI$3:AI204)</f>
        <v>5494017000</v>
      </c>
      <c r="AK204" s="47">
        <f>IF(Poziomy!$B$11=A204,AJ204,0)</f>
        <v>0</v>
      </c>
    </row>
    <row r="205" spans="1:37" ht="12.75">
      <c r="A205">
        <v>203</v>
      </c>
      <c r="D205" s="46">
        <f>IF(Poziomy!$B$2=A205,C205,0)</f>
        <v>0</v>
      </c>
      <c r="G205" s="47">
        <f>IF(Poziomy!$B$3=A205,F205,0)</f>
        <v>0</v>
      </c>
      <c r="J205" s="47">
        <f>IF(Poziomy!$B$4=A205,I205,0)</f>
        <v>0</v>
      </c>
      <c r="M205" s="47">
        <f>IF(Poziomy!$B$5=A205,L205,0)</f>
        <v>0</v>
      </c>
      <c r="Z205" s="45">
        <f>40000*(A205-1)</f>
        <v>8080000</v>
      </c>
      <c r="AA205" s="46">
        <f>SUM(Z$3:Z205)</f>
        <v>820120000</v>
      </c>
      <c r="AB205" s="47">
        <f>IF(Poziomy!$B$13=A205,AA205,0)</f>
        <v>0</v>
      </c>
      <c r="AC205" s="45">
        <f>AC204+20000</f>
        <v>3915000</v>
      </c>
      <c r="AD205" s="46">
        <f>SUM(AC$3:AC205)</f>
        <v>385360000</v>
      </c>
      <c r="AE205" s="47">
        <f>IF(Poziomy!$B$12=A205,AD205,0)</f>
        <v>0</v>
      </c>
      <c r="AF205" s="44">
        <f>ROUNDUP(((A205-3)/5),0)*20000+AF204</f>
        <v>81980000</v>
      </c>
      <c r="AG205" s="46">
        <f>SUM($AF$3:AF205)</f>
        <v>5572037000</v>
      </c>
      <c r="AH205" s="47">
        <f>IF(Poziomy!$B$10=A205,AG205,0)</f>
        <v>0</v>
      </c>
      <c r="AI205" s="44">
        <f>ROUNDUP(((A205-3)/5),0)*20000+AI204</f>
        <v>82000000</v>
      </c>
      <c r="AJ205" s="46">
        <f>SUM($AI$3:AI205)</f>
        <v>5576017000</v>
      </c>
      <c r="AK205" s="47">
        <f>IF(Poziomy!$B$11=A205,AJ205,0)</f>
        <v>0</v>
      </c>
    </row>
    <row r="206" spans="1:37" ht="12.75">
      <c r="A206">
        <v>204</v>
      </c>
      <c r="D206" s="46">
        <f>IF(Poziomy!$B$2=A206,C206,0)</f>
        <v>0</v>
      </c>
      <c r="G206" s="47">
        <f>IF(Poziomy!$B$3=A206,F206,0)</f>
        <v>0</v>
      </c>
      <c r="J206" s="47">
        <f>IF(Poziomy!$B$4=A206,I206,0)</f>
        <v>0</v>
      </c>
      <c r="M206" s="47">
        <f>IF(Poziomy!$B$5=A206,L206,0)</f>
        <v>0</v>
      </c>
      <c r="Z206" s="45">
        <f>40000*(A206-1)</f>
        <v>8120000</v>
      </c>
      <c r="AA206" s="46">
        <f>SUM(Z$3:Z206)</f>
        <v>828240000</v>
      </c>
      <c r="AB206" s="47">
        <f>IF(Poziomy!$B$13=A206,AA206,0)</f>
        <v>0</v>
      </c>
      <c r="AC206" s="45">
        <f>AC205+20000</f>
        <v>3935000</v>
      </c>
      <c r="AD206" s="46">
        <f>SUM(AC$3:AC206)</f>
        <v>389295000</v>
      </c>
      <c r="AE206" s="47">
        <f>IF(Poziomy!$B$12=A206,AD206,0)</f>
        <v>0</v>
      </c>
      <c r="AF206" s="44">
        <f>ROUNDUP(((A206-3)/5),0)*20000+AF205</f>
        <v>82800000</v>
      </c>
      <c r="AG206" s="46">
        <f>SUM($AF$3:AF206)</f>
        <v>5654837000</v>
      </c>
      <c r="AH206" s="47">
        <f>IF(Poziomy!$B$10=A206,AG206,0)</f>
        <v>0</v>
      </c>
      <c r="AI206" s="44">
        <f>ROUNDUP(((A206-3)/5),0)*20000+AI205</f>
        <v>82820000</v>
      </c>
      <c r="AJ206" s="46">
        <f>SUM($AI$3:AI206)</f>
        <v>5658837000</v>
      </c>
      <c r="AK206" s="47">
        <f>IF(Poziomy!$B$11=A206,AJ206,0)</f>
        <v>0</v>
      </c>
    </row>
    <row r="207" spans="1:37" ht="12.75">
      <c r="A207">
        <v>205</v>
      </c>
      <c r="D207" s="46">
        <f>IF(Poziomy!$B$2=A207,C207,0)</f>
        <v>0</v>
      </c>
      <c r="G207" s="47">
        <f>IF(Poziomy!$B$3=A207,F207,0)</f>
        <v>0</v>
      </c>
      <c r="J207" s="47">
        <f>IF(Poziomy!$B$4=A207,I207,0)</f>
        <v>0</v>
      </c>
      <c r="M207" s="47">
        <f>IF(Poziomy!$B$5=A207,L207,0)</f>
        <v>0</v>
      </c>
      <c r="Z207" s="45">
        <f>40000*(A207-1)</f>
        <v>8160000</v>
      </c>
      <c r="AA207" s="46">
        <f>SUM(Z$3:Z207)</f>
        <v>836400000</v>
      </c>
      <c r="AB207" s="47">
        <f>IF(Poziomy!$B$13=A207,AA207,0)</f>
        <v>0</v>
      </c>
      <c r="AC207" s="45">
        <f>AC206+20000</f>
        <v>3955000</v>
      </c>
      <c r="AD207" s="46">
        <f>SUM(AC$3:AC207)</f>
        <v>393250000</v>
      </c>
      <c r="AE207" s="47">
        <f>IF(Poziomy!$B$12=A207,AD207,0)</f>
        <v>0</v>
      </c>
      <c r="AF207" s="44">
        <f>ROUNDUP(((A207-3)/5),0)*20000+AF206</f>
        <v>83620000</v>
      </c>
      <c r="AG207" s="46">
        <f>SUM($AF$3:AF207)</f>
        <v>5738457000</v>
      </c>
      <c r="AH207" s="47">
        <f>IF(Poziomy!$B$10=A207,AG207,0)</f>
        <v>0</v>
      </c>
      <c r="AI207" s="44">
        <f>ROUNDUP(((A207-3)/5),0)*20000+AI206</f>
        <v>83640000</v>
      </c>
      <c r="AJ207" s="46">
        <f>SUM($AI$3:AI207)</f>
        <v>5742477000</v>
      </c>
      <c r="AK207" s="47">
        <f>IF(Poziomy!$B$11=A207,AJ207,0)</f>
        <v>0</v>
      </c>
    </row>
    <row r="208" spans="1:37" ht="12.75">
      <c r="A208">
        <v>206</v>
      </c>
      <c r="D208" s="46">
        <f>IF(Poziomy!$B$2=A208,C208,0)</f>
        <v>0</v>
      </c>
      <c r="G208" s="47">
        <f>IF(Poziomy!$B$3=A208,F208,0)</f>
        <v>0</v>
      </c>
      <c r="J208" s="47">
        <f>IF(Poziomy!$B$4=A208,I208,0)</f>
        <v>0</v>
      </c>
      <c r="M208" s="47">
        <f>IF(Poziomy!$B$5=A208,L208,0)</f>
        <v>0</v>
      </c>
      <c r="Z208" s="45">
        <f>40000*(A208-1)</f>
        <v>8200000</v>
      </c>
      <c r="AA208" s="46">
        <f>SUM(Z$3:Z208)</f>
        <v>844600000</v>
      </c>
      <c r="AB208" s="47">
        <f>IF(Poziomy!$B$13=A208,AA208,0)</f>
        <v>0</v>
      </c>
      <c r="AC208" s="45">
        <f>AC207+20000</f>
        <v>3975000</v>
      </c>
      <c r="AD208" s="46">
        <f>SUM(AC$3:AC208)</f>
        <v>397225000</v>
      </c>
      <c r="AE208" s="47">
        <f>IF(Poziomy!$B$12=A208,AD208,0)</f>
        <v>0</v>
      </c>
      <c r="AF208" s="44">
        <f>ROUNDUP(((A208-3)/5),0)*20000+AF207</f>
        <v>84440000</v>
      </c>
      <c r="AG208" s="46">
        <f>SUM($AF$3:AF208)</f>
        <v>5822897000</v>
      </c>
      <c r="AH208" s="47">
        <f>IF(Poziomy!$B$10=A208,AG208,0)</f>
        <v>0</v>
      </c>
      <c r="AI208" s="44">
        <f>ROUNDUP(((A208-3)/5),0)*20000+AI207</f>
        <v>84460000</v>
      </c>
      <c r="AJ208" s="46">
        <f>SUM($AI$3:AI208)</f>
        <v>5826937000</v>
      </c>
      <c r="AK208" s="47">
        <f>IF(Poziomy!$B$11=A208,AJ208,0)</f>
        <v>0</v>
      </c>
    </row>
    <row r="209" spans="1:37" ht="12.75">
      <c r="A209">
        <v>207</v>
      </c>
      <c r="D209" s="46">
        <f>IF(Poziomy!$B$2=A209,C209,0)</f>
        <v>0</v>
      </c>
      <c r="G209" s="47">
        <f>IF(Poziomy!$B$3=A209,F209,0)</f>
        <v>0</v>
      </c>
      <c r="J209" s="47">
        <f>IF(Poziomy!$B$4=A209,I209,0)</f>
        <v>0</v>
      </c>
      <c r="M209" s="47">
        <f>IF(Poziomy!$B$5=A209,L209,0)</f>
        <v>0</v>
      </c>
      <c r="Z209" s="45">
        <f>40000*(A209-1)</f>
        <v>8240000</v>
      </c>
      <c r="AA209" s="46">
        <f>SUM(Z$3:Z209)</f>
        <v>852840000</v>
      </c>
      <c r="AB209" s="47">
        <f>IF(Poziomy!$B$13=A209,AA209,0)</f>
        <v>0</v>
      </c>
      <c r="AC209" s="45">
        <f>AC208+20000</f>
        <v>3995000</v>
      </c>
      <c r="AD209" s="46">
        <f>SUM(AC$3:AC209)</f>
        <v>401220000</v>
      </c>
      <c r="AE209" s="47">
        <f>IF(Poziomy!$B$12=A209,AD209,0)</f>
        <v>0</v>
      </c>
      <c r="AF209" s="44">
        <f>ROUNDUP(((A209-3)/5),0)*20000+AF208</f>
        <v>85260000</v>
      </c>
      <c r="AG209" s="46">
        <f>SUM($AF$3:AF209)</f>
        <v>5908157000</v>
      </c>
      <c r="AH209" s="47">
        <f>IF(Poziomy!$B$10=A209,AG209,0)</f>
        <v>0</v>
      </c>
      <c r="AI209" s="44">
        <f>ROUNDUP(((A209-3)/5),0)*20000+AI208</f>
        <v>85280000</v>
      </c>
      <c r="AJ209" s="46">
        <f>SUM($AI$3:AI209)</f>
        <v>5912217000</v>
      </c>
      <c r="AK209" s="47">
        <f>IF(Poziomy!$B$11=A209,AJ209,0)</f>
        <v>0</v>
      </c>
    </row>
    <row r="210" spans="1:37" ht="12.75">
      <c r="A210">
        <v>208</v>
      </c>
      <c r="D210" s="46">
        <f>IF(Poziomy!$B$2=A210,C210,0)</f>
        <v>0</v>
      </c>
      <c r="G210" s="47">
        <f>IF(Poziomy!$B$3=A210,F210,0)</f>
        <v>0</v>
      </c>
      <c r="J210" s="47">
        <f>IF(Poziomy!$B$4=A210,I210,0)</f>
        <v>0</v>
      </c>
      <c r="M210" s="47">
        <f>IF(Poziomy!$B$5=A210,L210,0)</f>
        <v>0</v>
      </c>
      <c r="Z210" s="45">
        <f>40000*(A210-1)</f>
        <v>8280000</v>
      </c>
      <c r="AA210" s="46">
        <f>SUM(Z$3:Z210)</f>
        <v>861120000</v>
      </c>
      <c r="AB210" s="47">
        <f>IF(Poziomy!$B$13=A210,AA210,0)</f>
        <v>0</v>
      </c>
      <c r="AC210" s="45">
        <f>AC209+20000</f>
        <v>4015000</v>
      </c>
      <c r="AD210" s="46">
        <f>SUM(AC$3:AC210)</f>
        <v>405235000</v>
      </c>
      <c r="AE210" s="47">
        <f>IF(Poziomy!$B$12=A210,AD210,0)</f>
        <v>0</v>
      </c>
      <c r="AF210" s="44">
        <f>ROUNDUP(((A210-3)/5),0)*20000+AF209</f>
        <v>86080000</v>
      </c>
      <c r="AG210" s="46">
        <f>SUM($AF$3:AF210)</f>
        <v>5994237000</v>
      </c>
      <c r="AH210" s="47">
        <f>IF(Poziomy!$B$10=A210,AG210,0)</f>
        <v>0</v>
      </c>
      <c r="AI210" s="44">
        <f>ROUNDUP(((A210-3)/5),0)*20000+AI209</f>
        <v>86100000</v>
      </c>
      <c r="AJ210" s="46">
        <f>SUM($AI$3:AI210)</f>
        <v>5998317000</v>
      </c>
      <c r="AK210" s="47">
        <f>IF(Poziomy!$B$11=A210,AJ210,0)</f>
        <v>0</v>
      </c>
    </row>
    <row r="211" spans="1:37" ht="12.75">
      <c r="A211">
        <v>209</v>
      </c>
      <c r="D211" s="46">
        <f>IF(Poziomy!$B$2=A211,C211,0)</f>
        <v>0</v>
      </c>
      <c r="G211" s="47">
        <f>IF(Poziomy!$B$3=A211,F211,0)</f>
        <v>0</v>
      </c>
      <c r="J211" s="47">
        <f>IF(Poziomy!$B$4=A211,I211,0)</f>
        <v>0</v>
      </c>
      <c r="M211" s="47">
        <f>IF(Poziomy!$B$5=A211,L211,0)</f>
        <v>0</v>
      </c>
      <c r="Z211" s="45">
        <f>40000*(A211-1)</f>
        <v>8320000</v>
      </c>
      <c r="AA211" s="46">
        <f>SUM(Z$3:Z211)</f>
        <v>869440000</v>
      </c>
      <c r="AB211" s="47">
        <f>IF(Poziomy!$B$13=A211,AA211,0)</f>
        <v>0</v>
      </c>
      <c r="AC211" s="45">
        <f>AC210+20000</f>
        <v>4035000</v>
      </c>
      <c r="AD211" s="46">
        <f>SUM(AC$3:AC211)</f>
        <v>409270000</v>
      </c>
      <c r="AE211" s="47">
        <f>IF(Poziomy!$B$12=A211,AD211,0)</f>
        <v>0</v>
      </c>
      <c r="AF211" s="44">
        <f>ROUNDUP(((A211-3)/5),0)*20000+AF210</f>
        <v>86920000</v>
      </c>
      <c r="AG211" s="46">
        <f>SUM($AF$3:AF211)</f>
        <v>6081157000</v>
      </c>
      <c r="AH211" s="47">
        <f>IF(Poziomy!$B$10=A211,AG211,0)</f>
        <v>0</v>
      </c>
      <c r="AI211" s="44">
        <f>ROUNDUP(((A211-3)/5),0)*20000+AI210</f>
        <v>86940000</v>
      </c>
      <c r="AJ211" s="46">
        <f>SUM($AI$3:AI211)</f>
        <v>6085257000</v>
      </c>
      <c r="AK211" s="47">
        <f>IF(Poziomy!$B$11=A211,AJ211,0)</f>
        <v>0</v>
      </c>
    </row>
    <row r="212" spans="1:37" ht="12.75">
      <c r="A212">
        <v>210</v>
      </c>
      <c r="D212" s="46">
        <f>IF(Poziomy!$B$2=A212,C212,0)</f>
        <v>0</v>
      </c>
      <c r="G212" s="47">
        <f>IF(Poziomy!$B$3=A212,F212,0)</f>
        <v>0</v>
      </c>
      <c r="J212" s="47">
        <f>IF(Poziomy!$B$4=A212,I212,0)</f>
        <v>0</v>
      </c>
      <c r="M212" s="47">
        <f>IF(Poziomy!$B$5=A212,L212,0)</f>
        <v>0</v>
      </c>
      <c r="Z212" s="45">
        <f>40000*(A212-1)</f>
        <v>8360000</v>
      </c>
      <c r="AA212" s="46">
        <f>SUM(Z$3:Z212)</f>
        <v>877800000</v>
      </c>
      <c r="AB212" s="47">
        <f>IF(Poziomy!$B$13=A212,AA212,0)</f>
        <v>0</v>
      </c>
      <c r="AC212" s="45">
        <f>AC211+20000</f>
        <v>4055000</v>
      </c>
      <c r="AD212" s="46">
        <f>SUM(AC$3:AC212)</f>
        <v>413325000</v>
      </c>
      <c r="AE212" s="47">
        <f>IF(Poziomy!$B$12=A212,AD212,0)</f>
        <v>0</v>
      </c>
      <c r="AF212" s="44">
        <f>ROUNDUP(((A212-3)/5),0)*20000+AF211</f>
        <v>87760000</v>
      </c>
      <c r="AG212" s="46">
        <f>SUM($AF$3:AF212)</f>
        <v>6168917000</v>
      </c>
      <c r="AH212" s="47">
        <f>IF(Poziomy!$B$10=A212,AG212,0)</f>
        <v>0</v>
      </c>
      <c r="AI212" s="44">
        <f>ROUNDUP(((A212-3)/5),0)*20000+AI211</f>
        <v>87780000</v>
      </c>
      <c r="AJ212" s="46">
        <f>SUM($AI$3:AI212)</f>
        <v>6173037000</v>
      </c>
      <c r="AK212" s="47">
        <f>IF(Poziomy!$B$11=A212,AJ212,0)</f>
        <v>0</v>
      </c>
    </row>
    <row r="213" spans="1:37" ht="12.75">
      <c r="A213">
        <v>211</v>
      </c>
      <c r="D213" s="46">
        <f>IF(Poziomy!$B$2=A213,C213,0)</f>
        <v>0</v>
      </c>
      <c r="G213" s="47">
        <f>IF(Poziomy!$B$3=A213,F213,0)</f>
        <v>0</v>
      </c>
      <c r="J213" s="47">
        <f>IF(Poziomy!$B$4=A213,I213,0)</f>
        <v>0</v>
      </c>
      <c r="M213" s="47">
        <f>IF(Poziomy!$B$5=A213,L213,0)</f>
        <v>0</v>
      </c>
      <c r="Z213" s="45">
        <f>40000*(A213-1)</f>
        <v>8400000</v>
      </c>
      <c r="AA213" s="46">
        <f>SUM(Z$3:Z213)</f>
        <v>886200000</v>
      </c>
      <c r="AB213" s="47">
        <f>IF(Poziomy!$B$13=A213,AA213,0)</f>
        <v>0</v>
      </c>
      <c r="AC213" s="45">
        <f>AC212+20000</f>
        <v>4075000</v>
      </c>
      <c r="AD213" s="46">
        <f>SUM(AC$3:AC213)</f>
        <v>417400000</v>
      </c>
      <c r="AE213" s="47">
        <f>IF(Poziomy!$B$12=A213,AD213,0)</f>
        <v>0</v>
      </c>
      <c r="AF213" s="44">
        <f>ROUNDUP(((A213-3)/5),0)*20000+AF212</f>
        <v>88600000</v>
      </c>
      <c r="AG213" s="46">
        <f>SUM($AF$3:AF213)</f>
        <v>6257517000</v>
      </c>
      <c r="AH213" s="47">
        <f>IF(Poziomy!$B$10=A213,AG213,0)</f>
        <v>0</v>
      </c>
      <c r="AI213" s="44">
        <f>ROUNDUP(((A213-3)/5),0)*20000+AI212</f>
        <v>88620000</v>
      </c>
      <c r="AJ213" s="46">
        <f>SUM($AI$3:AI213)</f>
        <v>6261657000</v>
      </c>
      <c r="AK213" s="47">
        <f>IF(Poziomy!$B$11=A213,AJ213,0)</f>
        <v>0</v>
      </c>
    </row>
    <row r="214" spans="1:37" ht="12.75">
      <c r="A214">
        <v>212</v>
      </c>
      <c r="D214" s="46">
        <f>IF(Poziomy!$B$2=A214,C214,0)</f>
        <v>0</v>
      </c>
      <c r="G214" s="47">
        <f>IF(Poziomy!$B$3=A214,F214,0)</f>
        <v>0</v>
      </c>
      <c r="J214" s="47">
        <f>IF(Poziomy!$B$4=A214,I214,0)</f>
        <v>0</v>
      </c>
      <c r="M214" s="47">
        <f>IF(Poziomy!$B$5=A214,L214,0)</f>
        <v>0</v>
      </c>
      <c r="Z214" s="45">
        <f>40000*(A214-1)</f>
        <v>8440000</v>
      </c>
      <c r="AA214" s="46">
        <f>SUM(Z$3:Z214)</f>
        <v>894640000</v>
      </c>
      <c r="AB214" s="47">
        <f>IF(Poziomy!$B$13=A214,AA214,0)</f>
        <v>0</v>
      </c>
      <c r="AC214" s="45">
        <f>AC213+20000</f>
        <v>4095000</v>
      </c>
      <c r="AD214" s="46">
        <f>SUM(AC$3:AC214)</f>
        <v>421495000</v>
      </c>
      <c r="AE214" s="47">
        <f>IF(Poziomy!$B$12=A214,AD214,0)</f>
        <v>0</v>
      </c>
      <c r="AF214" s="44">
        <f>ROUNDUP(((A214-3)/5),0)*20000+AF213</f>
        <v>89440000</v>
      </c>
      <c r="AG214" s="46">
        <f>SUM($AF$3:AF214)</f>
        <v>6346957000</v>
      </c>
      <c r="AH214" s="47">
        <f>IF(Poziomy!$B$10=A214,AG214,0)</f>
        <v>0</v>
      </c>
      <c r="AI214" s="44">
        <f>ROUNDUP(((A214-3)/5),0)*20000+AI213</f>
        <v>89460000</v>
      </c>
      <c r="AJ214" s="46">
        <f>SUM($AI$3:AI214)</f>
        <v>6351117000</v>
      </c>
      <c r="AK214" s="47">
        <f>IF(Poziomy!$B$11=A214,AJ214,0)</f>
        <v>0</v>
      </c>
    </row>
    <row r="215" spans="1:37" ht="12.75">
      <c r="A215">
        <v>213</v>
      </c>
      <c r="D215" s="46">
        <f>IF(Poziomy!$B$2=A215,C215,0)</f>
        <v>0</v>
      </c>
      <c r="G215" s="47">
        <f>IF(Poziomy!$B$3=A215,F215,0)</f>
        <v>0</v>
      </c>
      <c r="J215" s="47">
        <f>IF(Poziomy!$B$4=A215,I215,0)</f>
        <v>0</v>
      </c>
      <c r="M215" s="47">
        <f>IF(Poziomy!$B$5=A215,L215,0)</f>
        <v>0</v>
      </c>
      <c r="Z215" s="45">
        <f>40000*(A215-1)</f>
        <v>8480000</v>
      </c>
      <c r="AA215" s="46">
        <f>SUM(Z$3:Z215)</f>
        <v>903120000</v>
      </c>
      <c r="AB215" s="47">
        <f>IF(Poziomy!$B$13=A215,AA215,0)</f>
        <v>0</v>
      </c>
      <c r="AC215" s="45">
        <f>AC214+20000</f>
        <v>4115000</v>
      </c>
      <c r="AD215" s="46">
        <f>SUM(AC$3:AC215)</f>
        <v>425610000</v>
      </c>
      <c r="AE215" s="47">
        <f>IF(Poziomy!$B$12=A215,AD215,0)</f>
        <v>0</v>
      </c>
      <c r="AF215" s="44">
        <f>ROUNDUP(((A215-3)/5),0)*20000+AF214</f>
        <v>90280000</v>
      </c>
      <c r="AG215" s="46">
        <f>SUM($AF$3:AF215)</f>
        <v>6437237000</v>
      </c>
      <c r="AH215" s="47">
        <f>IF(Poziomy!$B$10=A215,AG215,0)</f>
        <v>0</v>
      </c>
      <c r="AI215" s="44">
        <f>ROUNDUP(((A215-3)/5),0)*20000+AI214</f>
        <v>90300000</v>
      </c>
      <c r="AJ215" s="46">
        <f>SUM($AI$3:AI215)</f>
        <v>6441417000</v>
      </c>
      <c r="AK215" s="47">
        <f>IF(Poziomy!$B$11=A215,AJ215,0)</f>
        <v>0</v>
      </c>
    </row>
    <row r="216" spans="1:37" ht="12.75">
      <c r="A216">
        <v>214</v>
      </c>
      <c r="D216" s="46">
        <f>IF(Poziomy!$B$2=A216,C216,0)</f>
        <v>0</v>
      </c>
      <c r="G216" s="47">
        <f>IF(Poziomy!$B$3=A216,F216,0)</f>
        <v>0</v>
      </c>
      <c r="J216" s="47">
        <f>IF(Poziomy!$B$4=A216,I216,0)</f>
        <v>0</v>
      </c>
      <c r="M216" s="47">
        <f>IF(Poziomy!$B$5=A216,L216,0)</f>
        <v>0</v>
      </c>
      <c r="Z216" s="45">
        <f>40000*(A216-1)</f>
        <v>8520000</v>
      </c>
      <c r="AA216" s="46">
        <f>SUM(Z$3:Z216)</f>
        <v>911640000</v>
      </c>
      <c r="AB216" s="47">
        <f>IF(Poziomy!$B$13=A216,AA216,0)</f>
        <v>0</v>
      </c>
      <c r="AC216" s="45">
        <f>AC215+20000</f>
        <v>4135000</v>
      </c>
      <c r="AD216" s="46">
        <f>SUM(AC$3:AC216)</f>
        <v>429745000</v>
      </c>
      <c r="AE216" s="47">
        <f>IF(Poziomy!$B$12=A216,AD216,0)</f>
        <v>0</v>
      </c>
      <c r="AF216" s="44">
        <f>ROUNDUP(((A216-3)/5),0)*20000+AF215</f>
        <v>91140000</v>
      </c>
      <c r="AG216" s="46">
        <f>SUM($AF$3:AF216)</f>
        <v>6528377000</v>
      </c>
      <c r="AH216" s="47">
        <f>IF(Poziomy!$B$10=A216,AG216,0)</f>
        <v>0</v>
      </c>
      <c r="AI216" s="44">
        <f>ROUNDUP(((A216-3)/5),0)*20000+AI215</f>
        <v>91160000</v>
      </c>
      <c r="AJ216" s="46">
        <f>SUM($AI$3:AI216)</f>
        <v>6532577000</v>
      </c>
      <c r="AK216" s="47">
        <f>IF(Poziomy!$B$11=A216,AJ216,0)</f>
        <v>0</v>
      </c>
    </row>
    <row r="217" spans="1:37" ht="12.75">
      <c r="A217">
        <v>215</v>
      </c>
      <c r="D217" s="46">
        <f>IF(Poziomy!$B$2=A217,C217,0)</f>
        <v>0</v>
      </c>
      <c r="G217" s="47">
        <f>IF(Poziomy!$B$3=A217,F217,0)</f>
        <v>0</v>
      </c>
      <c r="J217" s="47">
        <f>IF(Poziomy!$B$4=A217,I217,0)</f>
        <v>0</v>
      </c>
      <c r="M217" s="47">
        <f>IF(Poziomy!$B$5=A217,L217,0)</f>
        <v>0</v>
      </c>
      <c r="Z217" s="45">
        <f>40000*(A217-1)</f>
        <v>8560000</v>
      </c>
      <c r="AA217" s="46">
        <f>SUM(Z$3:Z217)</f>
        <v>920200000</v>
      </c>
      <c r="AB217" s="47">
        <f>IF(Poziomy!$B$13=A217,AA217,0)</f>
        <v>0</v>
      </c>
      <c r="AC217" s="45">
        <f>AC216+20000</f>
        <v>4155000</v>
      </c>
      <c r="AD217" s="46">
        <f>SUM(AC$3:AC217)</f>
        <v>433900000</v>
      </c>
      <c r="AE217" s="47">
        <f>IF(Poziomy!$B$12=A217,AD217,0)</f>
        <v>0</v>
      </c>
      <c r="AF217" s="44">
        <f>ROUNDUP(((A217-3)/5),0)*20000+AF216</f>
        <v>92000000</v>
      </c>
      <c r="AG217" s="46">
        <f>SUM($AF$3:AF217)</f>
        <v>6620377000</v>
      </c>
      <c r="AH217" s="47">
        <f>IF(Poziomy!$B$10=A217,AG217,0)</f>
        <v>0</v>
      </c>
      <c r="AI217" s="44">
        <f>ROUNDUP(((A217-3)/5),0)*20000+AI216</f>
        <v>92020000</v>
      </c>
      <c r="AJ217" s="46">
        <f>SUM($AI$3:AI217)</f>
        <v>6624597000</v>
      </c>
      <c r="AK217" s="47">
        <f>IF(Poziomy!$B$11=A217,AJ217,0)</f>
        <v>0</v>
      </c>
    </row>
    <row r="218" spans="1:37" ht="12.75">
      <c r="A218">
        <v>216</v>
      </c>
      <c r="D218" s="46">
        <f>IF(Poziomy!$B$2=A218,C218,0)</f>
        <v>0</v>
      </c>
      <c r="G218" s="47">
        <f>IF(Poziomy!$B$3=A218,F218,0)</f>
        <v>0</v>
      </c>
      <c r="J218" s="47">
        <f>IF(Poziomy!$B$4=A218,I218,0)</f>
        <v>0</v>
      </c>
      <c r="M218" s="47">
        <f>IF(Poziomy!$B$5=A218,L218,0)</f>
        <v>0</v>
      </c>
      <c r="Z218" s="45">
        <f>40000*(A218-1)</f>
        <v>8600000</v>
      </c>
      <c r="AA218" s="46">
        <f>SUM(Z$3:Z218)</f>
        <v>928800000</v>
      </c>
      <c r="AB218" s="47">
        <f>IF(Poziomy!$B$13=A218,AA218,0)</f>
        <v>0</v>
      </c>
      <c r="AC218" s="45">
        <f>AC217+20000</f>
        <v>4175000</v>
      </c>
      <c r="AD218" s="46">
        <f>SUM(AC$3:AC218)</f>
        <v>438075000</v>
      </c>
      <c r="AE218" s="47">
        <f>IF(Poziomy!$B$12=A218,AD218,0)</f>
        <v>0</v>
      </c>
      <c r="AF218" s="44">
        <f>ROUNDUP(((A218-3)/5),0)*20000+AF217</f>
        <v>92860000</v>
      </c>
      <c r="AG218" s="46">
        <f>SUM($AF$3:AF218)</f>
        <v>6713237000</v>
      </c>
      <c r="AH218" s="47">
        <f>IF(Poziomy!$B$10=A218,AG218,0)</f>
        <v>0</v>
      </c>
      <c r="AI218" s="44">
        <f>ROUNDUP(((A218-3)/5),0)*20000+AI217</f>
        <v>92880000</v>
      </c>
      <c r="AJ218" s="46">
        <f>SUM($AI$3:AI218)</f>
        <v>6717477000</v>
      </c>
      <c r="AK218" s="47">
        <f>IF(Poziomy!$B$11=A218,AJ218,0)</f>
        <v>0</v>
      </c>
    </row>
    <row r="219" spans="1:37" ht="12.75">
      <c r="A219">
        <v>217</v>
      </c>
      <c r="D219" s="46">
        <f>IF(Poziomy!$B$2=A219,C219,0)</f>
        <v>0</v>
      </c>
      <c r="G219" s="47">
        <f>IF(Poziomy!$B$3=A219,F219,0)</f>
        <v>0</v>
      </c>
      <c r="J219" s="47">
        <f>IF(Poziomy!$B$4=A219,I219,0)</f>
        <v>0</v>
      </c>
      <c r="M219" s="47">
        <f>IF(Poziomy!$B$5=A219,L219,0)</f>
        <v>0</v>
      </c>
      <c r="Z219" s="45">
        <f>40000*(A219-1)</f>
        <v>8640000</v>
      </c>
      <c r="AA219" s="46">
        <f>SUM(Z$3:Z219)</f>
        <v>937440000</v>
      </c>
      <c r="AB219" s="47">
        <f>IF(Poziomy!$B$13=A219,AA219,0)</f>
        <v>0</v>
      </c>
      <c r="AC219" s="45">
        <f>AC218+20000</f>
        <v>4195000</v>
      </c>
      <c r="AD219" s="46">
        <f>SUM(AC$3:AC219)</f>
        <v>442270000</v>
      </c>
      <c r="AE219" s="47">
        <f>IF(Poziomy!$B$12=A219,AD219,0)</f>
        <v>0</v>
      </c>
      <c r="AF219" s="44">
        <f>ROUNDUP(((A219-3)/5),0)*20000+AF218</f>
        <v>93720000</v>
      </c>
      <c r="AG219" s="46">
        <f>SUM($AF$3:AF219)</f>
        <v>6806957000</v>
      </c>
      <c r="AH219" s="47">
        <f>IF(Poziomy!$B$10=A219,AG219,0)</f>
        <v>0</v>
      </c>
      <c r="AI219" s="44">
        <f>ROUNDUP(((A219-3)/5),0)*20000+AI218</f>
        <v>93740000</v>
      </c>
      <c r="AJ219" s="46">
        <f>SUM($AI$3:AI219)</f>
        <v>6811217000</v>
      </c>
      <c r="AK219" s="47">
        <f>IF(Poziomy!$B$11=A219,AJ219,0)</f>
        <v>0</v>
      </c>
    </row>
    <row r="220" spans="1:37" ht="12.75">
      <c r="A220">
        <v>218</v>
      </c>
      <c r="D220" s="46">
        <f>IF(Poziomy!$B$2=A220,C220,0)</f>
        <v>0</v>
      </c>
      <c r="G220" s="47">
        <f>IF(Poziomy!$B$3=A220,F220,0)</f>
        <v>0</v>
      </c>
      <c r="J220" s="47">
        <f>IF(Poziomy!$B$4=A220,I220,0)</f>
        <v>0</v>
      </c>
      <c r="M220" s="47">
        <f>IF(Poziomy!$B$5=A220,L220,0)</f>
        <v>0</v>
      </c>
      <c r="Z220" s="45">
        <f>40000*(A220-1)</f>
        <v>8680000</v>
      </c>
      <c r="AA220" s="46">
        <f>SUM(Z$3:Z220)</f>
        <v>946120000</v>
      </c>
      <c r="AB220" s="47">
        <f>IF(Poziomy!$B$13=A220,AA220,0)</f>
        <v>0</v>
      </c>
      <c r="AC220" s="45">
        <f>AC219+20000</f>
        <v>4215000</v>
      </c>
      <c r="AD220" s="46">
        <f>SUM(AC$3:AC220)</f>
        <v>446485000</v>
      </c>
      <c r="AE220" s="47">
        <f>IF(Poziomy!$B$12=A220,AD220,0)</f>
        <v>0</v>
      </c>
      <c r="AF220" s="44">
        <f>ROUNDUP(((A220-3)/5),0)*20000+AF219</f>
        <v>94580000</v>
      </c>
      <c r="AG220" s="46">
        <f>SUM($AF$3:AF220)</f>
        <v>6901537000</v>
      </c>
      <c r="AH220" s="47">
        <f>IF(Poziomy!$B$10=A220,AG220,0)</f>
        <v>0</v>
      </c>
      <c r="AI220" s="44">
        <f>ROUNDUP(((A220-3)/5),0)*20000+AI219</f>
        <v>94600000</v>
      </c>
      <c r="AJ220" s="46">
        <f>SUM($AI$3:AI220)</f>
        <v>6905817000</v>
      </c>
      <c r="AK220" s="47">
        <f>IF(Poziomy!$B$11=A220,AJ220,0)</f>
        <v>0</v>
      </c>
    </row>
    <row r="221" spans="1:37" ht="12.75">
      <c r="A221">
        <v>219</v>
      </c>
      <c r="D221" s="46">
        <f>IF(Poziomy!$B$2=A221,C221,0)</f>
        <v>0</v>
      </c>
      <c r="G221" s="47">
        <f>IF(Poziomy!$B$3=A221,F221,0)</f>
        <v>0</v>
      </c>
      <c r="J221" s="47">
        <f>IF(Poziomy!$B$4=A221,I221,0)</f>
        <v>0</v>
      </c>
      <c r="M221" s="47">
        <f>IF(Poziomy!$B$5=A221,L221,0)</f>
        <v>0</v>
      </c>
      <c r="Z221" s="45">
        <f>40000*(A221-1)</f>
        <v>8720000</v>
      </c>
      <c r="AA221" s="46">
        <f>SUM(Z$3:Z221)</f>
        <v>954840000</v>
      </c>
      <c r="AB221" s="47">
        <f>IF(Poziomy!$B$13=A221,AA221,0)</f>
        <v>0</v>
      </c>
      <c r="AC221" s="45">
        <f>AC220+20000</f>
        <v>4235000</v>
      </c>
      <c r="AD221" s="46">
        <f>SUM(AC$3:AC221)</f>
        <v>450720000</v>
      </c>
      <c r="AE221" s="47">
        <f>IF(Poziomy!$B$12=A221,AD221,0)</f>
        <v>0</v>
      </c>
      <c r="AF221" s="44">
        <f>ROUNDUP(((A221-3)/5),0)*20000+AF220</f>
        <v>95460000</v>
      </c>
      <c r="AG221" s="46">
        <f>SUM($AF$3:AF221)</f>
        <v>6996997000</v>
      </c>
      <c r="AH221" s="47">
        <f>IF(Poziomy!$B$10=A221,AG221,0)</f>
        <v>0</v>
      </c>
      <c r="AI221" s="44">
        <f>ROUNDUP(((A221-3)/5),0)*20000+AI220</f>
        <v>95480000</v>
      </c>
      <c r="AJ221" s="46">
        <f>SUM($AI$3:AI221)</f>
        <v>7001297000</v>
      </c>
      <c r="AK221" s="47">
        <f>IF(Poziomy!$B$11=A221,AJ221,0)</f>
        <v>0</v>
      </c>
    </row>
    <row r="222" spans="1:37" ht="12.75">
      <c r="A222">
        <v>220</v>
      </c>
      <c r="D222" s="46">
        <f>IF(Poziomy!$B$2=A222,C222,0)</f>
        <v>0</v>
      </c>
      <c r="G222" s="47">
        <f>IF(Poziomy!$B$3=A222,F222,0)</f>
        <v>0</v>
      </c>
      <c r="J222" s="47">
        <f>IF(Poziomy!$B$4=A222,I222,0)</f>
        <v>0</v>
      </c>
      <c r="M222" s="47">
        <f>IF(Poziomy!$B$5=A222,L222,0)</f>
        <v>0</v>
      </c>
      <c r="Z222" s="45">
        <f>40000*(A222-1)</f>
        <v>8760000</v>
      </c>
      <c r="AA222" s="46">
        <f>SUM(Z$3:Z222)</f>
        <v>963600000</v>
      </c>
      <c r="AB222" s="47">
        <f>IF(Poziomy!$B$13=A222,AA222,0)</f>
        <v>0</v>
      </c>
      <c r="AC222" s="45">
        <f>AC221+20000</f>
        <v>4255000</v>
      </c>
      <c r="AD222" s="46">
        <f>SUM(AC$3:AC222)</f>
        <v>454975000</v>
      </c>
      <c r="AE222" s="47">
        <f>IF(Poziomy!$B$12=A222,AD222,0)</f>
        <v>0</v>
      </c>
      <c r="AF222" s="44">
        <f>ROUNDUP(((A222-3)/5),0)*20000+AF221</f>
        <v>96340000</v>
      </c>
      <c r="AG222" s="46">
        <f>SUM($AF$3:AF222)</f>
        <v>7093337000</v>
      </c>
      <c r="AH222" s="47">
        <f>IF(Poziomy!$B$10=A222,AG222,0)</f>
        <v>0</v>
      </c>
      <c r="AI222" s="44">
        <f>ROUNDUP(((A222-3)/5),0)*20000+AI221</f>
        <v>96360000</v>
      </c>
      <c r="AJ222" s="46">
        <f>SUM($AI$3:AI222)</f>
        <v>7097657000</v>
      </c>
      <c r="AK222" s="47">
        <f>IF(Poziomy!$B$11=A222,AJ222,0)</f>
        <v>0</v>
      </c>
    </row>
    <row r="223" spans="1:37" ht="12.75">
      <c r="A223">
        <v>221</v>
      </c>
      <c r="D223" s="46">
        <f>IF(Poziomy!$B$2=A223,C223,0)</f>
        <v>0</v>
      </c>
      <c r="G223" s="47">
        <f>IF(Poziomy!$B$3=A223,F223,0)</f>
        <v>0</v>
      </c>
      <c r="J223" s="47">
        <f>IF(Poziomy!$B$4=A223,I223,0)</f>
        <v>0</v>
      </c>
      <c r="M223" s="47">
        <f>IF(Poziomy!$B$5=A223,L223,0)</f>
        <v>0</v>
      </c>
      <c r="Z223" s="45">
        <f>40000*(A223-1)</f>
        <v>8800000</v>
      </c>
      <c r="AA223" s="46">
        <f>SUM(Z$3:Z223)</f>
        <v>972400000</v>
      </c>
      <c r="AB223" s="47">
        <f>IF(Poziomy!$B$13=A223,AA223,0)</f>
        <v>0</v>
      </c>
      <c r="AC223" s="45">
        <f>AC222+20000</f>
        <v>4275000</v>
      </c>
      <c r="AD223" s="46">
        <f>SUM(AC$3:AC223)</f>
        <v>459250000</v>
      </c>
      <c r="AE223" s="47">
        <f>IF(Poziomy!$B$12=A223,AD223,0)</f>
        <v>0</v>
      </c>
      <c r="AF223" s="44">
        <f>ROUNDUP(((A223-3)/5),0)*20000+AF222</f>
        <v>97220000</v>
      </c>
      <c r="AG223" s="46">
        <f>SUM($AF$3:AF223)</f>
        <v>7190557000</v>
      </c>
      <c r="AH223" s="47">
        <f>IF(Poziomy!$B$10=A223,AG223,0)</f>
        <v>0</v>
      </c>
      <c r="AI223" s="44">
        <f>ROUNDUP(((A223-3)/5),0)*20000+AI222</f>
        <v>97240000</v>
      </c>
      <c r="AJ223" s="46">
        <f>SUM($AI$3:AI223)</f>
        <v>7194897000</v>
      </c>
      <c r="AK223" s="47">
        <f>IF(Poziomy!$B$11=A223,AJ223,0)</f>
        <v>0</v>
      </c>
    </row>
    <row r="224" spans="1:37" ht="12.75">
      <c r="A224">
        <v>222</v>
      </c>
      <c r="D224" s="46">
        <f>IF(Poziomy!$B$2=A224,C224,0)</f>
        <v>0</v>
      </c>
      <c r="G224" s="47">
        <f>IF(Poziomy!$B$3=A224,F224,0)</f>
        <v>0</v>
      </c>
      <c r="J224" s="47">
        <f>IF(Poziomy!$B$4=A224,I224,0)</f>
        <v>0</v>
      </c>
      <c r="M224" s="47">
        <f>IF(Poziomy!$B$5=A224,L224,0)</f>
        <v>0</v>
      </c>
      <c r="Z224" s="45">
        <f>40000*(A224-1)</f>
        <v>8840000</v>
      </c>
      <c r="AA224" s="46">
        <f>SUM(Z$3:Z224)</f>
        <v>981240000</v>
      </c>
      <c r="AB224" s="47">
        <f>IF(Poziomy!$B$13=A224,AA224,0)</f>
        <v>0</v>
      </c>
      <c r="AC224" s="45">
        <f>AC223+20000</f>
        <v>4295000</v>
      </c>
      <c r="AD224" s="46">
        <f>SUM(AC$3:AC224)</f>
        <v>463545000</v>
      </c>
      <c r="AE224" s="47">
        <f>IF(Poziomy!$B$12=A224,AD224,0)</f>
        <v>0</v>
      </c>
      <c r="AF224" s="44">
        <f>ROUNDUP(((A224-3)/5),0)*20000+AF223</f>
        <v>98100000</v>
      </c>
      <c r="AG224" s="46">
        <f>SUM($AF$3:AF224)</f>
        <v>7288657000</v>
      </c>
      <c r="AH224" s="47">
        <f>IF(Poziomy!$B$10=A224,AG224,0)</f>
        <v>0</v>
      </c>
      <c r="AI224" s="44">
        <f>ROUNDUP(((A224-3)/5),0)*20000+AI223</f>
        <v>98120000</v>
      </c>
      <c r="AJ224" s="46">
        <f>SUM($AI$3:AI224)</f>
        <v>7293017000</v>
      </c>
      <c r="AK224" s="47">
        <f>IF(Poziomy!$B$11=A224,AJ224,0)</f>
        <v>0</v>
      </c>
    </row>
    <row r="225" spans="1:37" ht="12.75">
      <c r="A225">
        <v>223</v>
      </c>
      <c r="D225" s="46">
        <f>IF(Poziomy!$B$2=A225,C225,0)</f>
        <v>0</v>
      </c>
      <c r="G225" s="47">
        <f>IF(Poziomy!$B$3=A225,F225,0)</f>
        <v>0</v>
      </c>
      <c r="J225" s="47">
        <f>IF(Poziomy!$B$4=A225,I225,0)</f>
        <v>0</v>
      </c>
      <c r="M225" s="47">
        <f>IF(Poziomy!$B$5=A225,L225,0)</f>
        <v>0</v>
      </c>
      <c r="Z225" s="45">
        <f>40000*(A225-1)</f>
        <v>8880000</v>
      </c>
      <c r="AA225" s="46">
        <f>SUM(Z$3:Z225)</f>
        <v>990120000</v>
      </c>
      <c r="AB225" s="47">
        <f>IF(Poziomy!$B$13=A225,AA225,0)</f>
        <v>0</v>
      </c>
      <c r="AC225" s="45">
        <f>AC224+20000</f>
        <v>4315000</v>
      </c>
      <c r="AD225" s="46">
        <f>SUM(AC$3:AC225)</f>
        <v>467860000</v>
      </c>
      <c r="AE225" s="47">
        <f>IF(Poziomy!$B$12=A225,AD225,0)</f>
        <v>0</v>
      </c>
      <c r="AF225" s="44">
        <f>ROUNDUP(((A225-3)/5),0)*20000+AF224</f>
        <v>98980000</v>
      </c>
      <c r="AG225" s="46">
        <f>SUM($AF$3:AF225)</f>
        <v>7387637000</v>
      </c>
      <c r="AH225" s="47">
        <f>IF(Poziomy!$B$10=A225,AG225,0)</f>
        <v>0</v>
      </c>
      <c r="AI225" s="44">
        <f>ROUNDUP(((A225-3)/5),0)*20000+AI224</f>
        <v>99000000</v>
      </c>
      <c r="AJ225" s="46">
        <f>SUM($AI$3:AI225)</f>
        <v>7392017000</v>
      </c>
      <c r="AK225" s="47">
        <f>IF(Poziomy!$B$11=A225,AJ225,0)</f>
        <v>0</v>
      </c>
    </row>
    <row r="226" spans="1:37" ht="12.75">
      <c r="A226">
        <v>224</v>
      </c>
      <c r="D226" s="46">
        <f>IF(Poziomy!$B$2=A226,C226,0)</f>
        <v>0</v>
      </c>
      <c r="G226" s="47">
        <f>IF(Poziomy!$B$3=A226,F226,0)</f>
        <v>0</v>
      </c>
      <c r="J226" s="47">
        <f>IF(Poziomy!$B$4=A226,I226,0)</f>
        <v>0</v>
      </c>
      <c r="M226" s="47">
        <f>IF(Poziomy!$B$5=A226,L226,0)</f>
        <v>0</v>
      </c>
      <c r="Z226" s="45">
        <f>40000*(A226-1)</f>
        <v>8920000</v>
      </c>
      <c r="AA226" s="46">
        <f>SUM(Z$3:Z226)</f>
        <v>999040000</v>
      </c>
      <c r="AB226" s="47">
        <f>IF(Poziomy!$B$13=A226,AA226,0)</f>
        <v>0</v>
      </c>
      <c r="AC226" s="45">
        <f>AC225+20000</f>
        <v>4335000</v>
      </c>
      <c r="AD226" s="46">
        <f>SUM(AC$3:AC226)</f>
        <v>472195000</v>
      </c>
      <c r="AE226" s="47">
        <f>IF(Poziomy!$B$12=A226,AD226,0)</f>
        <v>0</v>
      </c>
      <c r="AF226" s="44">
        <f>ROUNDUP(((A226-3)/5),0)*20000+AF225</f>
        <v>99880000</v>
      </c>
      <c r="AG226" s="46">
        <f>SUM($AF$3:AF226)</f>
        <v>7487517000</v>
      </c>
      <c r="AH226" s="47">
        <f>IF(Poziomy!$B$10=A226,AG226,0)</f>
        <v>0</v>
      </c>
      <c r="AI226" s="44">
        <f>ROUNDUP(((A226-3)/5),0)*20000+AI225</f>
        <v>99900000</v>
      </c>
      <c r="AJ226" s="46">
        <f>SUM($AI$3:AI226)</f>
        <v>7491917000</v>
      </c>
      <c r="AK226" s="47">
        <f>IF(Poziomy!$B$11=A226,AJ226,0)</f>
        <v>0</v>
      </c>
    </row>
    <row r="227" spans="1:37" ht="12.75">
      <c r="A227">
        <v>225</v>
      </c>
      <c r="D227" s="46">
        <f>IF(Poziomy!$B$2=A227,C227,0)</f>
        <v>0</v>
      </c>
      <c r="G227" s="47">
        <f>IF(Poziomy!$B$3=A227,F227,0)</f>
        <v>0</v>
      </c>
      <c r="J227" s="47">
        <f>IF(Poziomy!$B$4=A227,I227,0)</f>
        <v>0</v>
      </c>
      <c r="M227" s="47">
        <f>IF(Poziomy!$B$5=A227,L227,0)</f>
        <v>0</v>
      </c>
      <c r="Z227" s="45">
        <f>40000*(A227-1)</f>
        <v>8960000</v>
      </c>
      <c r="AA227" s="46">
        <f>SUM(Z$3:Z227)</f>
        <v>1008000000</v>
      </c>
      <c r="AB227" s="47">
        <f>IF(Poziomy!$B$13=A227,AA227,0)</f>
        <v>0</v>
      </c>
      <c r="AC227" s="45">
        <f>AC226+20000</f>
        <v>4355000</v>
      </c>
      <c r="AD227" s="46">
        <f>SUM(AC$3:AC227)</f>
        <v>476550000</v>
      </c>
      <c r="AE227" s="47">
        <f>IF(Poziomy!$B$12=A227,AD227,0)</f>
        <v>0</v>
      </c>
      <c r="AF227" s="44">
        <f>ROUNDUP(((A227-3)/5),0)*20000+AF226</f>
        <v>100780000</v>
      </c>
      <c r="AG227" s="46">
        <f>SUM($AF$3:AF227)</f>
        <v>7588297000</v>
      </c>
      <c r="AH227" s="47">
        <f>IF(Poziomy!$B$10=A227,AG227,0)</f>
        <v>0</v>
      </c>
      <c r="AI227" s="44">
        <f>ROUNDUP(((A227-3)/5),0)*20000+AI226</f>
        <v>100800000</v>
      </c>
      <c r="AJ227" s="46">
        <f>SUM($AI$3:AI227)</f>
        <v>7592717000</v>
      </c>
      <c r="AK227" s="47">
        <f>IF(Poziomy!$B$11=A227,AJ227,0)</f>
        <v>0</v>
      </c>
    </row>
    <row r="228" spans="1:37" ht="12.75">
      <c r="A228">
        <v>226</v>
      </c>
      <c r="D228" s="46">
        <f>IF(Poziomy!$B$2=A228,C228,0)</f>
        <v>0</v>
      </c>
      <c r="G228" s="47">
        <f>IF(Poziomy!$B$3=A228,F228,0)</f>
        <v>0</v>
      </c>
      <c r="J228" s="47">
        <f>IF(Poziomy!$B$4=A228,I228,0)</f>
        <v>0</v>
      </c>
      <c r="M228" s="47">
        <f>IF(Poziomy!$B$5=A228,L228,0)</f>
        <v>0</v>
      </c>
      <c r="Z228" s="45">
        <f>40000*(A228-1)</f>
        <v>9000000</v>
      </c>
      <c r="AA228" s="46">
        <f>SUM(Z$3:Z228)</f>
        <v>1017000000</v>
      </c>
      <c r="AB228" s="47">
        <f>IF(Poziomy!$B$13=A228,AA228,0)</f>
        <v>0</v>
      </c>
      <c r="AC228" s="45">
        <f>AC227+20000</f>
        <v>4375000</v>
      </c>
      <c r="AD228" s="46">
        <f>SUM(AC$3:AC228)</f>
        <v>480925000</v>
      </c>
      <c r="AE228" s="47">
        <f>IF(Poziomy!$B$12=A228,AD228,0)</f>
        <v>0</v>
      </c>
      <c r="AF228" s="44">
        <f>ROUNDUP(((A228-3)/5),0)*20000+AF227</f>
        <v>101680000</v>
      </c>
      <c r="AG228" s="46">
        <f>SUM($AF$3:AF228)</f>
        <v>7689977000</v>
      </c>
      <c r="AH228" s="47">
        <f>IF(Poziomy!$B$10=A228,AG228,0)</f>
        <v>0</v>
      </c>
      <c r="AI228" s="44">
        <f>ROUNDUP(((A228-3)/5),0)*20000+AI227</f>
        <v>101700000</v>
      </c>
      <c r="AJ228" s="46">
        <f>SUM($AI$3:AI228)</f>
        <v>7694417000</v>
      </c>
      <c r="AK228" s="47">
        <f>IF(Poziomy!$B$11=A228,AJ228,0)</f>
        <v>0</v>
      </c>
    </row>
    <row r="229" spans="1:37" ht="12.75">
      <c r="A229">
        <v>227</v>
      </c>
      <c r="D229" s="46">
        <f>IF(Poziomy!$B$2=A229,C229,0)</f>
        <v>0</v>
      </c>
      <c r="G229" s="47">
        <f>IF(Poziomy!$B$3=A229,F229,0)</f>
        <v>0</v>
      </c>
      <c r="J229" s="47">
        <f>IF(Poziomy!$B$4=A229,I229,0)</f>
        <v>0</v>
      </c>
      <c r="M229" s="47">
        <f>IF(Poziomy!$B$5=A229,L229,0)</f>
        <v>0</v>
      </c>
      <c r="Z229" s="45">
        <f>40000*(A229-1)</f>
        <v>9040000</v>
      </c>
      <c r="AA229" s="46">
        <f>SUM(Z$3:Z229)</f>
        <v>1026040000</v>
      </c>
      <c r="AB229" s="47">
        <f>IF(Poziomy!$B$13=A229,AA229,0)</f>
        <v>0</v>
      </c>
      <c r="AC229" s="45">
        <f>AC228+20000</f>
        <v>4395000</v>
      </c>
      <c r="AD229" s="46">
        <f>SUM(AC$3:AC229)</f>
        <v>485320000</v>
      </c>
      <c r="AE229" s="47">
        <f>IF(Poziomy!$B$12=A229,AD229,0)</f>
        <v>0</v>
      </c>
      <c r="AF229" s="44">
        <f>ROUNDUP(((A229-3)/5),0)*20000+AF228</f>
        <v>102580000</v>
      </c>
      <c r="AG229" s="46">
        <f>SUM($AF$3:AF229)</f>
        <v>7792557000</v>
      </c>
      <c r="AH229" s="47">
        <f>IF(Poziomy!$B$10=A229,AG229,0)</f>
        <v>0</v>
      </c>
      <c r="AI229" s="44">
        <f>ROUNDUP(((A229-3)/5),0)*20000+AI228</f>
        <v>102600000</v>
      </c>
      <c r="AJ229" s="46">
        <f>SUM($AI$3:AI229)</f>
        <v>7797017000</v>
      </c>
      <c r="AK229" s="47">
        <f>IF(Poziomy!$B$11=A229,AJ229,0)</f>
        <v>0</v>
      </c>
    </row>
    <row r="230" spans="1:37" ht="12.75">
      <c r="A230">
        <v>228</v>
      </c>
      <c r="D230" s="46">
        <f>IF(Poziomy!$B$2=A230,C230,0)</f>
        <v>0</v>
      </c>
      <c r="G230" s="47">
        <f>IF(Poziomy!$B$3=A230,F230,0)</f>
        <v>0</v>
      </c>
      <c r="J230" s="47">
        <f>IF(Poziomy!$B$4=A230,I230,0)</f>
        <v>0</v>
      </c>
      <c r="M230" s="47">
        <f>IF(Poziomy!$B$5=A230,L230,0)</f>
        <v>0</v>
      </c>
      <c r="Z230" s="45">
        <f>40000*(A230-1)</f>
        <v>9080000</v>
      </c>
      <c r="AA230" s="46">
        <f>SUM(Z$3:Z230)</f>
        <v>1035120000</v>
      </c>
      <c r="AB230" s="47">
        <f>IF(Poziomy!$B$13=A230,AA230,0)</f>
        <v>0</v>
      </c>
      <c r="AC230" s="45">
        <f>AC229+20000</f>
        <v>4415000</v>
      </c>
      <c r="AD230" s="46">
        <f>SUM(AC$3:AC230)</f>
        <v>489735000</v>
      </c>
      <c r="AE230" s="47">
        <f>IF(Poziomy!$B$12=A230,AD230,0)</f>
        <v>0</v>
      </c>
      <c r="AF230" s="44">
        <f>ROUNDUP(((A230-3)/5),0)*20000+AF229</f>
        <v>103480000</v>
      </c>
      <c r="AG230" s="46">
        <f>SUM($AF$3:AF230)</f>
        <v>7896037000</v>
      </c>
      <c r="AH230" s="47">
        <f>IF(Poziomy!$B$10=A230,AG230,0)</f>
        <v>0</v>
      </c>
      <c r="AI230" s="44">
        <f>ROUNDUP(((A230-3)/5),0)*20000+AI229</f>
        <v>103500000</v>
      </c>
      <c r="AJ230" s="46">
        <f>SUM($AI$3:AI230)</f>
        <v>7900517000</v>
      </c>
      <c r="AK230" s="47">
        <f>IF(Poziomy!$B$11=A230,AJ230,0)</f>
        <v>0</v>
      </c>
    </row>
    <row r="231" spans="1:37" ht="12.75">
      <c r="A231">
        <v>229</v>
      </c>
      <c r="D231" s="46">
        <f>IF(Poziomy!$B$2=A231,C231,0)</f>
        <v>0</v>
      </c>
      <c r="G231" s="47">
        <f>IF(Poziomy!$B$3=A231,F231,0)</f>
        <v>0</v>
      </c>
      <c r="J231" s="47">
        <f>IF(Poziomy!$B$4=A231,I231,0)</f>
        <v>0</v>
      </c>
      <c r="M231" s="47">
        <f>IF(Poziomy!$B$5=A231,L231,0)</f>
        <v>0</v>
      </c>
      <c r="Z231" s="45">
        <f>40000*(A231-1)</f>
        <v>9120000</v>
      </c>
      <c r="AA231" s="46">
        <f>SUM(Z$3:Z231)</f>
        <v>1044240000</v>
      </c>
      <c r="AB231" s="47">
        <f>IF(Poziomy!$B$13=A231,AA231,0)</f>
        <v>0</v>
      </c>
      <c r="AC231" s="45">
        <f>AC230+20000</f>
        <v>4435000</v>
      </c>
      <c r="AD231" s="46">
        <f>SUM(AC$3:AC231)</f>
        <v>494170000</v>
      </c>
      <c r="AE231" s="47">
        <f>IF(Poziomy!$B$12=A231,AD231,0)</f>
        <v>0</v>
      </c>
      <c r="AF231" s="44">
        <f>ROUNDUP(((A231-3)/5),0)*20000+AF230</f>
        <v>104400000</v>
      </c>
      <c r="AG231" s="46">
        <f>SUM($AF$3:AF231)</f>
        <v>8000437000</v>
      </c>
      <c r="AH231" s="47">
        <f>IF(Poziomy!$B$10=A231,AG231,0)</f>
        <v>0</v>
      </c>
      <c r="AI231" s="44">
        <f>ROUNDUP(((A231-3)/5),0)*20000+AI230</f>
        <v>104420000</v>
      </c>
      <c r="AJ231" s="46">
        <f>SUM($AI$3:AI231)</f>
        <v>8004937000</v>
      </c>
      <c r="AK231" s="47">
        <f>IF(Poziomy!$B$11=A231,AJ231,0)</f>
        <v>0</v>
      </c>
    </row>
    <row r="232" spans="1:37" ht="12.75">
      <c r="A232">
        <v>230</v>
      </c>
      <c r="D232" s="46">
        <f>IF(Poziomy!$B$2=A232,C232,0)</f>
        <v>0</v>
      </c>
      <c r="G232" s="47">
        <f>IF(Poziomy!$B$3=A232,F232,0)</f>
        <v>0</v>
      </c>
      <c r="J232" s="47">
        <f>IF(Poziomy!$B$4=A232,I232,0)</f>
        <v>0</v>
      </c>
      <c r="M232" s="47">
        <f>IF(Poziomy!$B$5=A232,L232,0)</f>
        <v>0</v>
      </c>
      <c r="Z232" s="45">
        <f>40000*(A232-1)</f>
        <v>9160000</v>
      </c>
      <c r="AA232" s="46">
        <f>SUM(Z$3:Z232)</f>
        <v>1053400000</v>
      </c>
      <c r="AB232" s="47">
        <f>IF(Poziomy!$B$13=A232,AA232,0)</f>
        <v>0</v>
      </c>
      <c r="AC232" s="45">
        <f>AC231+20000</f>
        <v>4455000</v>
      </c>
      <c r="AD232" s="46">
        <f>SUM(AC$3:AC232)</f>
        <v>498625000</v>
      </c>
      <c r="AE232" s="47">
        <f>IF(Poziomy!$B$12=A232,AD232,0)</f>
        <v>0</v>
      </c>
      <c r="AF232" s="44">
        <f>ROUNDUP(((A232-3)/5),0)*20000+AF231</f>
        <v>105320000</v>
      </c>
      <c r="AG232" s="46">
        <f>SUM($AF$3:AF232)</f>
        <v>8105757000</v>
      </c>
      <c r="AH232" s="47">
        <f>IF(Poziomy!$B$10=A232,AG232,0)</f>
        <v>0</v>
      </c>
      <c r="AI232" s="44">
        <f>ROUNDUP(((A232-3)/5),0)*20000+AI231</f>
        <v>105340000</v>
      </c>
      <c r="AJ232" s="46">
        <f>SUM($AI$3:AI232)</f>
        <v>8110277000</v>
      </c>
      <c r="AK232" s="47">
        <f>IF(Poziomy!$B$11=A232,AJ232,0)</f>
        <v>0</v>
      </c>
    </row>
    <row r="233" spans="1:37" ht="12.75">
      <c r="A233">
        <v>231</v>
      </c>
      <c r="D233" s="46">
        <f>IF(Poziomy!$B$2=A233,C233,0)</f>
        <v>0</v>
      </c>
      <c r="G233" s="47">
        <f>IF(Poziomy!$B$3=A233,F233,0)</f>
        <v>0</v>
      </c>
      <c r="J233" s="47">
        <f>IF(Poziomy!$B$4=A233,I233,0)</f>
        <v>0</v>
      </c>
      <c r="M233" s="47">
        <f>IF(Poziomy!$B$5=A233,L233,0)</f>
        <v>0</v>
      </c>
      <c r="Z233" s="45">
        <f>40000*(A233-1)</f>
        <v>9200000</v>
      </c>
      <c r="AA233" s="46">
        <f>SUM(Z$3:Z233)</f>
        <v>1062600000</v>
      </c>
      <c r="AB233" s="47">
        <f>IF(Poziomy!$B$13=A233,AA233,0)</f>
        <v>0</v>
      </c>
      <c r="AC233" s="45">
        <f>AC232+20000</f>
        <v>4475000</v>
      </c>
      <c r="AD233" s="46">
        <f>SUM(AC$3:AC233)</f>
        <v>503100000</v>
      </c>
      <c r="AE233" s="47">
        <f>IF(Poziomy!$B$12=A233,AD233,0)</f>
        <v>0</v>
      </c>
      <c r="AF233" s="44">
        <f>ROUNDUP(((A233-3)/5),0)*20000+AF232</f>
        <v>106240000</v>
      </c>
      <c r="AG233" s="46">
        <f>SUM($AF$3:AF233)</f>
        <v>8211997000</v>
      </c>
      <c r="AH233" s="47">
        <f>IF(Poziomy!$B$10=A233,AG233,0)</f>
        <v>0</v>
      </c>
      <c r="AI233" s="44">
        <f>ROUNDUP(((A233-3)/5),0)*20000+AI232</f>
        <v>106260000</v>
      </c>
      <c r="AJ233" s="46">
        <f>SUM($AI$3:AI233)</f>
        <v>8216537000</v>
      </c>
      <c r="AK233" s="47">
        <f>IF(Poziomy!$B$11=A233,AJ233,0)</f>
        <v>0</v>
      </c>
    </row>
    <row r="234" spans="1:37" ht="12.75">
      <c r="A234">
        <v>232</v>
      </c>
      <c r="D234" s="46">
        <f>IF(Poziomy!$B$2=A234,C234,0)</f>
        <v>0</v>
      </c>
      <c r="G234" s="47">
        <f>IF(Poziomy!$B$3=A234,F234,0)</f>
        <v>0</v>
      </c>
      <c r="J234" s="47">
        <f>IF(Poziomy!$B$4=A234,I234,0)</f>
        <v>0</v>
      </c>
      <c r="M234" s="47">
        <f>IF(Poziomy!$B$5=A234,L234,0)</f>
        <v>0</v>
      </c>
      <c r="Z234" s="45">
        <f>40000*(A234-1)</f>
        <v>9240000</v>
      </c>
      <c r="AA234" s="46">
        <f>SUM(Z$3:Z234)</f>
        <v>1071840000</v>
      </c>
      <c r="AB234" s="47">
        <f>IF(Poziomy!$B$13=A234,AA234,0)</f>
        <v>0</v>
      </c>
      <c r="AC234" s="45">
        <f>AC233+20000</f>
        <v>4495000</v>
      </c>
      <c r="AD234" s="46">
        <f>SUM(AC$3:AC234)</f>
        <v>507595000</v>
      </c>
      <c r="AE234" s="47">
        <f>IF(Poziomy!$B$12=A234,AD234,0)</f>
        <v>0</v>
      </c>
      <c r="AF234" s="44">
        <f>ROUNDUP(((A234-3)/5),0)*20000+AF233</f>
        <v>107160000</v>
      </c>
      <c r="AG234" s="46">
        <f>SUM($AF$3:AF234)</f>
        <v>8319157000</v>
      </c>
      <c r="AH234" s="47">
        <f>IF(Poziomy!$B$10=A234,AG234,0)</f>
        <v>0</v>
      </c>
      <c r="AI234" s="44">
        <f>ROUNDUP(((A234-3)/5),0)*20000+AI233</f>
        <v>107180000</v>
      </c>
      <c r="AJ234" s="46">
        <f>SUM($AI$3:AI234)</f>
        <v>8323717000</v>
      </c>
      <c r="AK234" s="47">
        <f>IF(Poziomy!$B$11=A234,AJ234,0)</f>
        <v>0</v>
      </c>
    </row>
    <row r="235" spans="1:37" ht="12.75">
      <c r="A235">
        <v>233</v>
      </c>
      <c r="D235" s="46">
        <f>IF(Poziomy!$B$2=A235,C235,0)</f>
        <v>0</v>
      </c>
      <c r="G235" s="47">
        <f>IF(Poziomy!$B$3=A235,F235,0)</f>
        <v>0</v>
      </c>
      <c r="J235" s="47">
        <f>IF(Poziomy!$B$4=A235,I235,0)</f>
        <v>0</v>
      </c>
      <c r="M235" s="47">
        <f>IF(Poziomy!$B$5=A235,L235,0)</f>
        <v>0</v>
      </c>
      <c r="Z235" s="45">
        <f>40000*(A235-1)</f>
        <v>9280000</v>
      </c>
      <c r="AA235" s="46">
        <f>SUM(Z$3:Z235)</f>
        <v>1081120000</v>
      </c>
      <c r="AB235" s="47">
        <f>IF(Poziomy!$B$13=A235,AA235,0)</f>
        <v>0</v>
      </c>
      <c r="AC235" s="45">
        <f>AC234+20000</f>
        <v>4515000</v>
      </c>
      <c r="AD235" s="46">
        <f>SUM(AC$3:AC235)</f>
        <v>512110000</v>
      </c>
      <c r="AE235" s="47">
        <f>IF(Poziomy!$B$12=A235,AD235,0)</f>
        <v>0</v>
      </c>
      <c r="AF235" s="44">
        <f>ROUNDUP(((A235-3)/5),0)*20000+AF234</f>
        <v>108080000</v>
      </c>
      <c r="AG235" s="46">
        <f>SUM($AF$3:AF235)</f>
        <v>8427237000</v>
      </c>
      <c r="AH235" s="47">
        <f>IF(Poziomy!$B$10=A235,AG235,0)</f>
        <v>0</v>
      </c>
      <c r="AI235" s="44">
        <f>ROUNDUP(((A235-3)/5),0)*20000+AI234</f>
        <v>108100000</v>
      </c>
      <c r="AJ235" s="46">
        <f>SUM($AI$3:AI235)</f>
        <v>8431817000</v>
      </c>
      <c r="AK235" s="47">
        <f>IF(Poziomy!$B$11=A235,AJ235,0)</f>
        <v>0</v>
      </c>
    </row>
    <row r="236" spans="1:37" ht="12.75">
      <c r="A236">
        <v>234</v>
      </c>
      <c r="D236" s="46">
        <f>IF(Poziomy!$B$2=A236,C236,0)</f>
        <v>0</v>
      </c>
      <c r="G236" s="47">
        <f>IF(Poziomy!$B$3=A236,F236,0)</f>
        <v>0</v>
      </c>
      <c r="J236" s="47">
        <f>IF(Poziomy!$B$4=A236,I236,0)</f>
        <v>0</v>
      </c>
      <c r="M236" s="47">
        <f>IF(Poziomy!$B$5=A236,L236,0)</f>
        <v>0</v>
      </c>
      <c r="Z236" s="45">
        <f>40000*(A236-1)</f>
        <v>9320000</v>
      </c>
      <c r="AA236" s="46">
        <f>SUM(Z$3:Z236)</f>
        <v>1090440000</v>
      </c>
      <c r="AB236" s="47">
        <f>IF(Poziomy!$B$13=A236,AA236,0)</f>
        <v>0</v>
      </c>
      <c r="AC236" s="45">
        <f>AC235+20000</f>
        <v>4535000</v>
      </c>
      <c r="AD236" s="46">
        <f>SUM(AC$3:AC236)</f>
        <v>516645000</v>
      </c>
      <c r="AE236" s="47">
        <f>IF(Poziomy!$B$12=A236,AD236,0)</f>
        <v>0</v>
      </c>
      <c r="AF236" s="44">
        <f>ROUNDUP(((A236-3)/5),0)*20000+AF235</f>
        <v>109020000</v>
      </c>
      <c r="AG236" s="46">
        <f>SUM($AF$3:AF236)</f>
        <v>8536257000</v>
      </c>
      <c r="AH236" s="47">
        <f>IF(Poziomy!$B$10=A236,AG236,0)</f>
        <v>0</v>
      </c>
      <c r="AI236" s="44">
        <f>ROUNDUP(((A236-3)/5),0)*20000+AI235</f>
        <v>109040000</v>
      </c>
      <c r="AJ236" s="46">
        <f>SUM($AI$3:AI236)</f>
        <v>8540857000</v>
      </c>
      <c r="AK236" s="47">
        <f>IF(Poziomy!$B$11=A236,AJ236,0)</f>
        <v>0</v>
      </c>
    </row>
    <row r="237" spans="1:37" ht="12.75">
      <c r="A237">
        <v>235</v>
      </c>
      <c r="D237" s="46">
        <f>IF(Poziomy!$B$2=A237,C237,0)</f>
        <v>0</v>
      </c>
      <c r="G237" s="47">
        <f>IF(Poziomy!$B$3=A237,F237,0)</f>
        <v>0</v>
      </c>
      <c r="J237" s="47">
        <f>IF(Poziomy!$B$4=A237,I237,0)</f>
        <v>0</v>
      </c>
      <c r="M237" s="47">
        <f>IF(Poziomy!$B$5=A237,L237,0)</f>
        <v>0</v>
      </c>
      <c r="Z237" s="45">
        <f>40000*(A237-1)</f>
        <v>9360000</v>
      </c>
      <c r="AA237" s="46">
        <f>SUM(Z$3:Z237)</f>
        <v>1099800000</v>
      </c>
      <c r="AB237" s="47">
        <f>IF(Poziomy!$B$13=A237,AA237,0)</f>
        <v>0</v>
      </c>
      <c r="AC237" s="45">
        <f>AC236+20000</f>
        <v>4555000</v>
      </c>
      <c r="AD237" s="46">
        <f>SUM(AC$3:AC237)</f>
        <v>521200000</v>
      </c>
      <c r="AE237" s="47">
        <f>IF(Poziomy!$B$12=A237,AD237,0)</f>
        <v>0</v>
      </c>
      <c r="AF237" s="44">
        <f>ROUNDUP(((A237-3)/5),0)*20000+AF236</f>
        <v>109960000</v>
      </c>
      <c r="AG237" s="46">
        <f>SUM($AF$3:AF237)</f>
        <v>8646217000</v>
      </c>
      <c r="AH237" s="47">
        <f>IF(Poziomy!$B$10=A237,AG237,0)</f>
        <v>0</v>
      </c>
      <c r="AI237" s="44">
        <f>ROUNDUP(((A237-3)/5),0)*20000+AI236</f>
        <v>109980000</v>
      </c>
      <c r="AJ237" s="46">
        <f>SUM($AI$3:AI237)</f>
        <v>8650837000</v>
      </c>
      <c r="AK237" s="47">
        <f>IF(Poziomy!$B$11=A237,AJ237,0)</f>
        <v>0</v>
      </c>
    </row>
    <row r="238" spans="1:37" ht="12.75">
      <c r="A238">
        <v>236</v>
      </c>
      <c r="D238" s="46">
        <f>IF(Poziomy!$B$2=A238,C238,0)</f>
        <v>0</v>
      </c>
      <c r="G238" s="47">
        <f>IF(Poziomy!$B$3=A238,F238,0)</f>
        <v>0</v>
      </c>
      <c r="J238" s="47">
        <f>IF(Poziomy!$B$4=A238,I238,0)</f>
        <v>0</v>
      </c>
      <c r="M238" s="47">
        <f>IF(Poziomy!$B$5=A238,L238,0)</f>
        <v>0</v>
      </c>
      <c r="Z238" s="45">
        <f>40000*(A238-1)</f>
        <v>9400000</v>
      </c>
      <c r="AA238" s="46">
        <f>SUM(Z$3:Z238)</f>
        <v>1109200000</v>
      </c>
      <c r="AB238" s="47">
        <f>IF(Poziomy!$B$13=A238,AA238,0)</f>
        <v>0</v>
      </c>
      <c r="AC238" s="45">
        <f>AC237+20000</f>
        <v>4575000</v>
      </c>
      <c r="AD238" s="46">
        <f>SUM(AC$3:AC238)</f>
        <v>525775000</v>
      </c>
      <c r="AE238" s="47">
        <f>IF(Poziomy!$B$12=A238,AD238,0)</f>
        <v>0</v>
      </c>
      <c r="AF238" s="44">
        <f>ROUNDUP(((A238-3)/5),0)*20000+AF237</f>
        <v>110900000</v>
      </c>
      <c r="AG238" s="46">
        <f>SUM($AF$3:AF238)</f>
        <v>8757117000</v>
      </c>
      <c r="AH238" s="47">
        <f>IF(Poziomy!$B$10=A238,AG238,0)</f>
        <v>0</v>
      </c>
      <c r="AI238" s="44">
        <f>ROUNDUP(((A238-3)/5),0)*20000+AI237</f>
        <v>110920000</v>
      </c>
      <c r="AJ238" s="46">
        <f>SUM($AI$3:AI238)</f>
        <v>8761757000</v>
      </c>
      <c r="AK238" s="47">
        <f>IF(Poziomy!$B$11=A238,AJ238,0)</f>
        <v>0</v>
      </c>
    </row>
    <row r="239" spans="1:37" ht="12.75">
      <c r="A239">
        <v>237</v>
      </c>
      <c r="D239" s="46">
        <f>IF(Poziomy!$B$2=A239,C239,0)</f>
        <v>0</v>
      </c>
      <c r="G239" s="47">
        <f>IF(Poziomy!$B$3=A239,F239,0)</f>
        <v>0</v>
      </c>
      <c r="J239" s="47">
        <f>IF(Poziomy!$B$4=A239,I239,0)</f>
        <v>0</v>
      </c>
      <c r="M239" s="47">
        <f>IF(Poziomy!$B$5=A239,L239,0)</f>
        <v>0</v>
      </c>
      <c r="Z239" s="45">
        <f>40000*(A239-1)</f>
        <v>9440000</v>
      </c>
      <c r="AA239" s="46">
        <f>SUM(Z$3:Z239)</f>
        <v>1118640000</v>
      </c>
      <c r="AB239" s="47">
        <f>IF(Poziomy!$B$13=A239,AA239,0)</f>
        <v>0</v>
      </c>
      <c r="AC239" s="45">
        <f>AC238+20000</f>
        <v>4595000</v>
      </c>
      <c r="AD239" s="46">
        <f>SUM(AC$3:AC239)</f>
        <v>530370000</v>
      </c>
      <c r="AE239" s="47">
        <f>IF(Poziomy!$B$12=A239,AD239,0)</f>
        <v>0</v>
      </c>
      <c r="AF239" s="44">
        <f>ROUNDUP(((A239-3)/5),0)*20000+AF238</f>
        <v>111840000</v>
      </c>
      <c r="AG239" s="46">
        <f>SUM($AF$3:AF239)</f>
        <v>8868957000</v>
      </c>
      <c r="AH239" s="47">
        <f>IF(Poziomy!$B$10=A239,AG239,0)</f>
        <v>0</v>
      </c>
      <c r="AI239" s="44">
        <f>ROUNDUP(((A239-3)/5),0)*20000+AI238</f>
        <v>111860000</v>
      </c>
      <c r="AJ239" s="46">
        <f>SUM($AI$3:AI239)</f>
        <v>8873617000</v>
      </c>
      <c r="AK239" s="47">
        <f>IF(Poziomy!$B$11=A239,AJ239,0)</f>
        <v>0</v>
      </c>
    </row>
    <row r="240" spans="1:37" ht="12.75">
      <c r="A240">
        <v>238</v>
      </c>
      <c r="D240" s="46">
        <f>IF(Poziomy!$B$2=A240,C240,0)</f>
        <v>0</v>
      </c>
      <c r="G240" s="47">
        <f>IF(Poziomy!$B$3=A240,F240,0)</f>
        <v>0</v>
      </c>
      <c r="J240" s="47">
        <f>IF(Poziomy!$B$4=A240,I240,0)</f>
        <v>0</v>
      </c>
      <c r="M240" s="47">
        <f>IF(Poziomy!$B$5=A240,L240,0)</f>
        <v>0</v>
      </c>
      <c r="Z240" s="45">
        <f>40000*(A240-1)</f>
        <v>9480000</v>
      </c>
      <c r="AA240" s="46">
        <f>SUM(Z$3:Z240)</f>
        <v>1128120000</v>
      </c>
      <c r="AB240" s="47">
        <f>IF(Poziomy!$B$13=A240,AA240,0)</f>
        <v>0</v>
      </c>
      <c r="AC240" s="45">
        <f>AC239+20000</f>
        <v>4615000</v>
      </c>
      <c r="AD240" s="46">
        <f>SUM(AC$3:AC240)</f>
        <v>534985000</v>
      </c>
      <c r="AE240" s="47">
        <f>IF(Poziomy!$B$12=A240,AD240,0)</f>
        <v>0</v>
      </c>
      <c r="AF240" s="44">
        <f>ROUNDUP(((A240-3)/5),0)*20000+AF239</f>
        <v>112780000</v>
      </c>
      <c r="AG240" s="46">
        <f>SUM($AF$3:AF240)</f>
        <v>8981737000</v>
      </c>
      <c r="AH240" s="47">
        <f>IF(Poziomy!$B$10=A240,AG240,0)</f>
        <v>0</v>
      </c>
      <c r="AI240" s="44">
        <f>ROUNDUP(((A240-3)/5),0)*20000+AI239</f>
        <v>112800000</v>
      </c>
      <c r="AJ240" s="46">
        <f>SUM($AI$3:AI240)</f>
        <v>8986417000</v>
      </c>
      <c r="AK240" s="47">
        <f>IF(Poziomy!$B$11=A240,AJ240,0)</f>
        <v>0</v>
      </c>
    </row>
    <row r="241" spans="1:37" ht="12.75">
      <c r="A241">
        <v>239</v>
      </c>
      <c r="D241" s="46">
        <f>IF(Poziomy!$B$2=A241,C241,0)</f>
        <v>0</v>
      </c>
      <c r="G241" s="47">
        <f>IF(Poziomy!$B$3=A241,F241,0)</f>
        <v>0</v>
      </c>
      <c r="J241" s="47">
        <f>IF(Poziomy!$B$4=A241,I241,0)</f>
        <v>0</v>
      </c>
      <c r="M241" s="47">
        <f>IF(Poziomy!$B$5=A241,L241,0)</f>
        <v>0</v>
      </c>
      <c r="Z241" s="45">
        <f>40000*(A241-1)</f>
        <v>9520000</v>
      </c>
      <c r="AA241" s="46">
        <f>SUM(Z$3:Z241)</f>
        <v>1137640000</v>
      </c>
      <c r="AB241" s="47">
        <f>IF(Poziomy!$B$13=A241,AA241,0)</f>
        <v>0</v>
      </c>
      <c r="AC241" s="45">
        <f>AC240+20000</f>
        <v>4635000</v>
      </c>
      <c r="AD241" s="46">
        <f>SUM(AC$3:AC241)</f>
        <v>539620000</v>
      </c>
      <c r="AE241" s="47">
        <f>IF(Poziomy!$B$12=A241,AD241,0)</f>
        <v>0</v>
      </c>
      <c r="AF241" s="44">
        <f>ROUNDUP(((A241-3)/5),0)*20000+AF240</f>
        <v>113740000</v>
      </c>
      <c r="AG241" s="46">
        <f>SUM($AF$3:AF241)</f>
        <v>9095477000</v>
      </c>
      <c r="AH241" s="47">
        <f>IF(Poziomy!$B$10=A241,AG241,0)</f>
        <v>0</v>
      </c>
      <c r="AI241" s="44">
        <f>ROUNDUP(((A241-3)/5),0)*20000+AI240</f>
        <v>113760000</v>
      </c>
      <c r="AJ241" s="46">
        <f>SUM($AI$3:AI241)</f>
        <v>9100177000</v>
      </c>
      <c r="AK241" s="47">
        <f>IF(Poziomy!$B$11=A241,AJ241,0)</f>
        <v>0</v>
      </c>
    </row>
    <row r="242" spans="1:37" ht="12.75">
      <c r="A242">
        <v>240</v>
      </c>
      <c r="D242" s="46">
        <f>IF(Poziomy!$B$2=A242,C242,0)</f>
        <v>0</v>
      </c>
      <c r="G242" s="47">
        <f>IF(Poziomy!$B$3=A242,F242,0)</f>
        <v>0</v>
      </c>
      <c r="J242" s="47">
        <f>IF(Poziomy!$B$4=A242,I242,0)</f>
        <v>0</v>
      </c>
      <c r="M242" s="47">
        <f>IF(Poziomy!$B$5=A242,L242,0)</f>
        <v>0</v>
      </c>
      <c r="Z242" s="45">
        <f>40000*(A242-1)</f>
        <v>9560000</v>
      </c>
      <c r="AA242" s="46">
        <f>SUM(Z$3:Z242)</f>
        <v>1147200000</v>
      </c>
      <c r="AB242" s="47">
        <f>IF(Poziomy!$B$13=A242,AA242,0)</f>
        <v>0</v>
      </c>
      <c r="AC242" s="45">
        <f>AC241+20000</f>
        <v>4655000</v>
      </c>
      <c r="AD242" s="46">
        <f>SUM(AC$3:AC242)</f>
        <v>544275000</v>
      </c>
      <c r="AE242" s="47">
        <f>IF(Poziomy!$B$12=A242,AD242,0)</f>
        <v>0</v>
      </c>
      <c r="AF242" s="44">
        <f>ROUNDUP(((A242-3)/5),0)*20000+AF241</f>
        <v>114700000</v>
      </c>
      <c r="AG242" s="46">
        <f>SUM($AF$3:AF242)</f>
        <v>9210177000</v>
      </c>
      <c r="AH242" s="47">
        <f>IF(Poziomy!$B$10=A242,AG242,0)</f>
        <v>0</v>
      </c>
      <c r="AI242" s="44">
        <f>ROUNDUP(((A242-3)/5),0)*20000+AI241</f>
        <v>114720000</v>
      </c>
      <c r="AJ242" s="46">
        <f>SUM($AI$3:AI242)</f>
        <v>9214897000</v>
      </c>
      <c r="AK242" s="47">
        <f>IF(Poziomy!$B$11=A242,AJ242,0)</f>
        <v>0</v>
      </c>
    </row>
    <row r="243" spans="1:37" ht="12.75">
      <c r="A243">
        <v>241</v>
      </c>
      <c r="D243" s="46">
        <f>IF(Poziomy!$B$2=A243,C243,0)</f>
        <v>0</v>
      </c>
      <c r="G243" s="47">
        <f>IF(Poziomy!$B$3=A243,F243,0)</f>
        <v>0</v>
      </c>
      <c r="J243" s="47">
        <f>IF(Poziomy!$B$4=A243,I243,0)</f>
        <v>0</v>
      </c>
      <c r="M243" s="47">
        <f>IF(Poziomy!$B$5=A243,L243,0)</f>
        <v>0</v>
      </c>
      <c r="Z243" s="45">
        <f>40000*(A243-1)</f>
        <v>9600000</v>
      </c>
      <c r="AA243" s="46">
        <f>SUM(Z$3:Z243)</f>
        <v>1156800000</v>
      </c>
      <c r="AB243" s="47">
        <f>IF(Poziomy!$B$13=A243,AA243,0)</f>
        <v>0</v>
      </c>
      <c r="AC243" s="45">
        <f>AC242+20000</f>
        <v>4675000</v>
      </c>
      <c r="AD243" s="46">
        <f>SUM(AC$3:AC243)</f>
        <v>548950000</v>
      </c>
      <c r="AE243" s="47">
        <f>IF(Poziomy!$B$12=A243,AD243,0)</f>
        <v>0</v>
      </c>
      <c r="AF243" s="44">
        <f>ROUNDUP(((A243-3)/5),0)*20000+AF242</f>
        <v>115660000</v>
      </c>
      <c r="AG243" s="46">
        <f>SUM($AF$3:AF243)</f>
        <v>9325837000</v>
      </c>
      <c r="AH243" s="47">
        <f>IF(Poziomy!$B$10=A243,AG243,0)</f>
        <v>0</v>
      </c>
      <c r="AI243" s="44">
        <f>ROUNDUP(((A243-3)/5),0)*20000+AI242</f>
        <v>115680000</v>
      </c>
      <c r="AJ243" s="46">
        <f>SUM($AI$3:AI243)</f>
        <v>9330577000</v>
      </c>
      <c r="AK243" s="47">
        <f>IF(Poziomy!$B$11=A243,AJ243,0)</f>
        <v>0</v>
      </c>
    </row>
    <row r="244" spans="1:37" ht="12.75">
      <c r="A244">
        <v>242</v>
      </c>
      <c r="D244" s="46">
        <f>IF(Poziomy!$B$2=A244,C244,0)</f>
        <v>0</v>
      </c>
      <c r="G244" s="47">
        <f>IF(Poziomy!$B$3=A244,F244,0)</f>
        <v>0</v>
      </c>
      <c r="J244" s="47">
        <f>IF(Poziomy!$B$4=A244,I244,0)</f>
        <v>0</v>
      </c>
      <c r="M244" s="47">
        <f>IF(Poziomy!$B$5=A244,L244,0)</f>
        <v>0</v>
      </c>
      <c r="Z244" s="45">
        <f>40000*(A244-1)</f>
        <v>9640000</v>
      </c>
      <c r="AA244" s="46">
        <f>SUM(Z$3:Z244)</f>
        <v>1166440000</v>
      </c>
      <c r="AB244" s="47">
        <f>IF(Poziomy!$B$13=A244,AA244,0)</f>
        <v>0</v>
      </c>
      <c r="AC244" s="45">
        <f>AC243+20000</f>
        <v>4695000</v>
      </c>
      <c r="AD244" s="46">
        <f>SUM(AC$3:AC244)</f>
        <v>553645000</v>
      </c>
      <c r="AE244" s="47">
        <f>IF(Poziomy!$B$12=A244,AD244,0)</f>
        <v>0</v>
      </c>
      <c r="AF244" s="44">
        <f>ROUNDUP(((A244-3)/5),0)*20000+AF243</f>
        <v>116620000</v>
      </c>
      <c r="AG244" s="46">
        <f>SUM($AF$3:AF244)</f>
        <v>9442457000</v>
      </c>
      <c r="AH244" s="47">
        <f>IF(Poziomy!$B$10=A244,AG244,0)</f>
        <v>0</v>
      </c>
      <c r="AI244" s="44">
        <f>ROUNDUP(((A244-3)/5),0)*20000+AI243</f>
        <v>116640000</v>
      </c>
      <c r="AJ244" s="46">
        <f>SUM($AI$3:AI244)</f>
        <v>9447217000</v>
      </c>
      <c r="AK244" s="47">
        <f>IF(Poziomy!$B$11=A244,AJ244,0)</f>
        <v>0</v>
      </c>
    </row>
    <row r="245" spans="1:37" ht="12.75">
      <c r="A245">
        <v>243</v>
      </c>
      <c r="D245" s="46">
        <f>IF(Poziomy!$B$2=A245,C245,0)</f>
        <v>0</v>
      </c>
      <c r="G245" s="47">
        <f>IF(Poziomy!$B$3=A245,F245,0)</f>
        <v>0</v>
      </c>
      <c r="J245" s="47">
        <f>IF(Poziomy!$B$4=A245,I245,0)</f>
        <v>0</v>
      </c>
      <c r="M245" s="47">
        <f>IF(Poziomy!$B$5=A245,L245,0)</f>
        <v>0</v>
      </c>
      <c r="Z245" s="45">
        <f>40000*(A245-1)</f>
        <v>9680000</v>
      </c>
      <c r="AA245" s="46">
        <f>SUM(Z$3:Z245)</f>
        <v>1176120000</v>
      </c>
      <c r="AB245" s="47">
        <f>IF(Poziomy!$B$13=A245,AA245,0)</f>
        <v>0</v>
      </c>
      <c r="AC245" s="45">
        <f>AC244+20000</f>
        <v>4715000</v>
      </c>
      <c r="AD245" s="46">
        <f>SUM(AC$3:AC245)</f>
        <v>558360000</v>
      </c>
      <c r="AE245" s="47">
        <f>IF(Poziomy!$B$12=A245,AD245,0)</f>
        <v>0</v>
      </c>
      <c r="AF245" s="44">
        <f>ROUNDUP(((A245-3)/5),0)*20000+AF244</f>
        <v>117580000</v>
      </c>
      <c r="AG245" s="46">
        <f>SUM($AF$3:AF245)</f>
        <v>9560037000</v>
      </c>
      <c r="AH245" s="47">
        <f>IF(Poziomy!$B$10=A245,AG245,0)</f>
        <v>0</v>
      </c>
      <c r="AI245" s="44">
        <f>ROUNDUP(((A245-3)/5),0)*20000+AI244</f>
        <v>117600000</v>
      </c>
      <c r="AJ245" s="46">
        <f>SUM($AI$3:AI245)</f>
        <v>9564817000</v>
      </c>
      <c r="AK245" s="47">
        <f>IF(Poziomy!$B$11=A245,AJ245,0)</f>
        <v>0</v>
      </c>
    </row>
    <row r="246" spans="1:37" ht="12.75">
      <c r="A246">
        <v>244</v>
      </c>
      <c r="D246" s="46">
        <f>IF(Poziomy!$B$2=A246,C246,0)</f>
        <v>0</v>
      </c>
      <c r="G246" s="47">
        <f>IF(Poziomy!$B$3=A246,F246,0)</f>
        <v>0</v>
      </c>
      <c r="J246" s="47">
        <f>IF(Poziomy!$B$4=A246,I246,0)</f>
        <v>0</v>
      </c>
      <c r="M246" s="47">
        <f>IF(Poziomy!$B$5=A246,L246,0)</f>
        <v>0</v>
      </c>
      <c r="Z246" s="45">
        <f>40000*(A246-1)</f>
        <v>9720000</v>
      </c>
      <c r="AA246" s="46">
        <f>SUM(Z$3:Z246)</f>
        <v>1185840000</v>
      </c>
      <c r="AB246" s="47">
        <f>IF(Poziomy!$B$13=A246,AA246,0)</f>
        <v>0</v>
      </c>
      <c r="AC246" s="45">
        <f>AC245+20000</f>
        <v>4735000</v>
      </c>
      <c r="AD246" s="46">
        <f>SUM(AC$3:AC246)</f>
        <v>563095000</v>
      </c>
      <c r="AE246" s="47">
        <f>IF(Poziomy!$B$12=A246,AD246,0)</f>
        <v>0</v>
      </c>
      <c r="AF246" s="44">
        <f>ROUNDUP(((A246-3)/5),0)*20000+AF245</f>
        <v>118560000</v>
      </c>
      <c r="AG246" s="46">
        <f>SUM($AF$3:AF246)</f>
        <v>9678597000</v>
      </c>
      <c r="AH246" s="47">
        <f>IF(Poziomy!$B$10=A246,AG246,0)</f>
        <v>0</v>
      </c>
      <c r="AI246" s="44">
        <f>ROUNDUP(((A246-3)/5),0)*20000+AI245</f>
        <v>118580000</v>
      </c>
      <c r="AJ246" s="46">
        <f>SUM($AI$3:AI246)</f>
        <v>9683397000</v>
      </c>
      <c r="AK246" s="47">
        <f>IF(Poziomy!$B$11=A246,AJ246,0)</f>
        <v>0</v>
      </c>
    </row>
    <row r="247" spans="1:37" ht="12.75">
      <c r="A247">
        <v>245</v>
      </c>
      <c r="D247" s="46">
        <f>IF(Poziomy!$B$2=A247,C247,0)</f>
        <v>0</v>
      </c>
      <c r="G247" s="47">
        <f>IF(Poziomy!$B$3=A247,F247,0)</f>
        <v>0</v>
      </c>
      <c r="J247" s="47">
        <f>IF(Poziomy!$B$4=A247,I247,0)</f>
        <v>0</v>
      </c>
      <c r="M247" s="47">
        <f>IF(Poziomy!$B$5=A247,L247,0)</f>
        <v>0</v>
      </c>
      <c r="Z247" s="45">
        <f>40000*(A247-1)</f>
        <v>9760000</v>
      </c>
      <c r="AA247" s="46">
        <f>SUM(Z$3:Z247)</f>
        <v>1195600000</v>
      </c>
      <c r="AB247" s="47">
        <f>IF(Poziomy!$B$13=A247,AA247,0)</f>
        <v>0</v>
      </c>
      <c r="AC247" s="45">
        <f>AC246+20000</f>
        <v>4755000</v>
      </c>
      <c r="AD247" s="46">
        <f>SUM(AC$3:AC247)</f>
        <v>567850000</v>
      </c>
      <c r="AE247" s="47">
        <f>IF(Poziomy!$B$12=A247,AD247,0)</f>
        <v>0</v>
      </c>
      <c r="AF247" s="44">
        <f>ROUNDUP(((A247-3)/5),0)*20000+AF246</f>
        <v>119540000</v>
      </c>
      <c r="AG247" s="46">
        <f>SUM($AF$3:AF247)</f>
        <v>9798137000</v>
      </c>
      <c r="AH247" s="47">
        <f>IF(Poziomy!$B$10=A247,AG247,0)</f>
        <v>0</v>
      </c>
      <c r="AI247" s="44">
        <f>ROUNDUP(((A247-3)/5),0)*20000+AI246</f>
        <v>119560000</v>
      </c>
      <c r="AJ247" s="46">
        <f>SUM($AI$3:AI247)</f>
        <v>9802957000</v>
      </c>
      <c r="AK247" s="47">
        <f>IF(Poziomy!$B$11=A247,AJ247,0)</f>
        <v>0</v>
      </c>
    </row>
    <row r="248" spans="1:37" ht="12.75">
      <c r="A248">
        <v>246</v>
      </c>
      <c r="D248" s="46">
        <f>IF(Poziomy!$B$2=A248,C248,0)</f>
        <v>0</v>
      </c>
      <c r="G248" s="47">
        <f>IF(Poziomy!$B$3=A248,F248,0)</f>
        <v>0</v>
      </c>
      <c r="J248" s="47">
        <f>IF(Poziomy!$B$4=A248,I248,0)</f>
        <v>0</v>
      </c>
      <c r="M248" s="47">
        <f>IF(Poziomy!$B$5=A248,L248,0)</f>
        <v>0</v>
      </c>
      <c r="Z248" s="45">
        <f>40000*(A248-1)</f>
        <v>9800000</v>
      </c>
      <c r="AA248" s="46">
        <f>SUM(Z$3:Z248)</f>
        <v>1205400000</v>
      </c>
      <c r="AB248" s="47">
        <f>IF(Poziomy!$B$13=A248,AA248,0)</f>
        <v>0</v>
      </c>
      <c r="AC248" s="45">
        <f>AC247+20000</f>
        <v>4775000</v>
      </c>
      <c r="AD248" s="46">
        <f>SUM(AC$3:AC248)</f>
        <v>572625000</v>
      </c>
      <c r="AE248" s="47">
        <f>IF(Poziomy!$B$12=A248,AD248,0)</f>
        <v>0</v>
      </c>
      <c r="AF248" s="44">
        <f>ROUNDUP(((A248-3)/5),0)*20000+AF247</f>
        <v>120520000</v>
      </c>
      <c r="AG248" s="46">
        <f>SUM($AF$3:AF248)</f>
        <v>9918657000</v>
      </c>
      <c r="AH248" s="47">
        <f>IF(Poziomy!$B$10=A248,AG248,0)</f>
        <v>0</v>
      </c>
      <c r="AI248" s="44">
        <f>ROUNDUP(((A248-3)/5),0)*20000+AI247</f>
        <v>120540000</v>
      </c>
      <c r="AJ248" s="46">
        <f>SUM($AI$3:AI248)</f>
        <v>9923497000</v>
      </c>
      <c r="AK248" s="47">
        <f>IF(Poziomy!$B$11=A248,AJ248,0)</f>
        <v>0</v>
      </c>
    </row>
    <row r="249" spans="1:37" ht="12.75">
      <c r="A249">
        <v>247</v>
      </c>
      <c r="D249" s="46">
        <f>IF(Poziomy!$B$2=A249,C249,0)</f>
        <v>0</v>
      </c>
      <c r="G249" s="47">
        <f>IF(Poziomy!$B$3=A249,F249,0)</f>
        <v>0</v>
      </c>
      <c r="J249" s="47">
        <f>IF(Poziomy!$B$4=A249,I249,0)</f>
        <v>0</v>
      </c>
      <c r="M249" s="47">
        <f>IF(Poziomy!$B$5=A249,L249,0)</f>
        <v>0</v>
      </c>
      <c r="Z249" s="45">
        <f>40000*(A249-1)</f>
        <v>9840000</v>
      </c>
      <c r="AA249" s="46">
        <f>SUM(Z$3:Z249)</f>
        <v>1215240000</v>
      </c>
      <c r="AB249" s="47">
        <f>IF(Poziomy!$B$13=A249,AA249,0)</f>
        <v>0</v>
      </c>
      <c r="AC249" s="45">
        <f>AC248+20000</f>
        <v>4795000</v>
      </c>
      <c r="AD249" s="46">
        <f>SUM(AC$3:AC249)</f>
        <v>577420000</v>
      </c>
      <c r="AE249" s="47">
        <f>IF(Poziomy!$B$12=A249,AD249,0)</f>
        <v>0</v>
      </c>
      <c r="AF249" s="44">
        <f>ROUNDUP(((A249-3)/5),0)*20000+AF248</f>
        <v>121500000</v>
      </c>
      <c r="AG249" s="46">
        <f>SUM($AF$3:AF249)</f>
        <v>10040157000</v>
      </c>
      <c r="AH249" s="47">
        <f>IF(Poziomy!$B$10=A249,AG249,0)</f>
        <v>0</v>
      </c>
      <c r="AI249" s="44">
        <f>ROUNDUP(((A249-3)/5),0)*20000+AI248</f>
        <v>121520000</v>
      </c>
      <c r="AJ249" s="46">
        <f>SUM($AI$3:AI249)</f>
        <v>10045017000</v>
      </c>
      <c r="AK249" s="47">
        <f>IF(Poziomy!$B$11=A249,AJ249,0)</f>
        <v>0</v>
      </c>
    </row>
    <row r="250" spans="1:37" ht="12.75">
      <c r="A250">
        <v>248</v>
      </c>
      <c r="D250" s="46">
        <f>IF(Poziomy!$B$2=A250,C250,0)</f>
        <v>0</v>
      </c>
      <c r="G250" s="47">
        <f>IF(Poziomy!$B$3=A250,F250,0)</f>
        <v>0</v>
      </c>
      <c r="J250" s="47">
        <f>IF(Poziomy!$B$4=A250,I250,0)</f>
        <v>0</v>
      </c>
      <c r="M250" s="47">
        <f>IF(Poziomy!$B$5=A250,L250,0)</f>
        <v>0</v>
      </c>
      <c r="Z250" s="45">
        <f>40000*(A250-1)</f>
        <v>9880000</v>
      </c>
      <c r="AA250" s="46">
        <f>SUM(Z$3:Z250)</f>
        <v>1225120000</v>
      </c>
      <c r="AB250" s="47">
        <f>IF(Poziomy!$B$13=A250,AA250,0)</f>
        <v>0</v>
      </c>
      <c r="AC250" s="45">
        <f>AC249+20000</f>
        <v>4815000</v>
      </c>
      <c r="AD250" s="46">
        <f>SUM(AC$3:AC250)</f>
        <v>582235000</v>
      </c>
      <c r="AE250" s="47">
        <f>IF(Poziomy!$B$12=A250,AD250,0)</f>
        <v>0</v>
      </c>
      <c r="AF250" s="44">
        <f>ROUNDUP(((A250-3)/5),0)*20000+AF249</f>
        <v>122480000</v>
      </c>
      <c r="AG250" s="46">
        <f>SUM($AF$3:AF250)</f>
        <v>10162637000</v>
      </c>
      <c r="AH250" s="47">
        <f>IF(Poziomy!$B$10=A250,AG250,0)</f>
        <v>0</v>
      </c>
      <c r="AI250" s="44">
        <f>ROUNDUP(((A250-3)/5),0)*20000+AI249</f>
        <v>122500000</v>
      </c>
      <c r="AJ250" s="46">
        <f>SUM($AI$3:AI250)</f>
        <v>10167517000</v>
      </c>
      <c r="AK250" s="47">
        <f>IF(Poziomy!$B$11=A250,AJ250,0)</f>
        <v>0</v>
      </c>
    </row>
    <row r="251" spans="1:37" ht="12.75">
      <c r="A251">
        <v>249</v>
      </c>
      <c r="D251" s="46">
        <f>IF(Poziomy!$B$2=A251,C251,0)</f>
        <v>0</v>
      </c>
      <c r="G251" s="47">
        <f>IF(Poziomy!$B$3=A251,F251,0)</f>
        <v>0</v>
      </c>
      <c r="J251" s="47">
        <f>IF(Poziomy!$B$4=A251,I251,0)</f>
        <v>0</v>
      </c>
      <c r="M251" s="47">
        <f>IF(Poziomy!$B$5=A251,L251,0)</f>
        <v>0</v>
      </c>
      <c r="Z251" s="45">
        <f>40000*(A251-1)</f>
        <v>9920000</v>
      </c>
      <c r="AA251" s="46">
        <f>SUM(Z$3:Z251)</f>
        <v>1235040000</v>
      </c>
      <c r="AB251" s="47">
        <f>IF(Poziomy!$B$13=A251,AA251,0)</f>
        <v>0</v>
      </c>
      <c r="AC251" s="45">
        <f>AC250+20000</f>
        <v>4835000</v>
      </c>
      <c r="AD251" s="46">
        <f>SUM(AC$3:AC251)</f>
        <v>587070000</v>
      </c>
      <c r="AE251" s="47">
        <f>IF(Poziomy!$B$12=A251,AD251,0)</f>
        <v>0</v>
      </c>
      <c r="AF251" s="44">
        <f>ROUNDUP(((A251-3)/5),0)*20000+AF250</f>
        <v>123480000</v>
      </c>
      <c r="AG251" s="46">
        <f>SUM($AF$3:AF251)</f>
        <v>10286117000</v>
      </c>
      <c r="AH251" s="47">
        <f>IF(Poziomy!$B$10=A251,AG251,0)</f>
        <v>0</v>
      </c>
      <c r="AI251" s="44">
        <f>ROUNDUP(((A251-3)/5),0)*20000+AI250</f>
        <v>123500000</v>
      </c>
      <c r="AJ251" s="46">
        <f>SUM($AI$3:AI251)</f>
        <v>10291017000</v>
      </c>
      <c r="AK251" s="47">
        <f>IF(Poziomy!$B$11=A251,AJ251,0)</f>
        <v>0</v>
      </c>
    </row>
    <row r="252" spans="1:37" ht="12.75">
      <c r="A252">
        <v>250</v>
      </c>
      <c r="D252" s="46">
        <f>IF(Poziomy!$B$2=A252,C252,0)</f>
        <v>0</v>
      </c>
      <c r="G252" s="47">
        <f>IF(Poziomy!$B$3=A252,F252,0)</f>
        <v>0</v>
      </c>
      <c r="J252" s="47">
        <f>IF(Poziomy!$B$4=A252,I252,0)</f>
        <v>0</v>
      </c>
      <c r="M252" s="47">
        <f>IF(Poziomy!$B$5=A252,L252,0)</f>
        <v>0</v>
      </c>
      <c r="Z252" s="45">
        <f>40000*(A252-1)</f>
        <v>9960000</v>
      </c>
      <c r="AA252" s="46">
        <f>SUM(Z$3:Z252)</f>
        <v>1245000000</v>
      </c>
      <c r="AB252" s="47">
        <f>IF(Poziomy!$B$13=A252,AA252,0)</f>
        <v>0</v>
      </c>
      <c r="AC252" s="45">
        <f>AC251+20000</f>
        <v>4855000</v>
      </c>
      <c r="AD252" s="46">
        <f>SUM(AC$3:AC252)</f>
        <v>591925000</v>
      </c>
      <c r="AE252" s="47">
        <f>IF(Poziomy!$B$12=A252,AD252,0)</f>
        <v>0</v>
      </c>
      <c r="AF252" s="44">
        <f>ROUNDUP(((A252-3)/5),0)*20000+AF251</f>
        <v>124480000</v>
      </c>
      <c r="AG252" s="46">
        <f>SUM($AF$3:AF252)</f>
        <v>10410597000</v>
      </c>
      <c r="AH252" s="47">
        <f>IF(Poziomy!$B$10=A252,AG252,0)</f>
        <v>0</v>
      </c>
      <c r="AI252" s="44">
        <f>ROUNDUP(((A252-3)/5),0)*20000+AI251</f>
        <v>124500000</v>
      </c>
      <c r="AJ252" s="46">
        <f>SUM($AI$3:AI252)</f>
        <v>10415517000</v>
      </c>
      <c r="AK252" s="47">
        <f>IF(Poziomy!$B$11=A252,AJ252,0)</f>
        <v>0</v>
      </c>
    </row>
    <row r="253" spans="1:37" ht="12.75">
      <c r="A253">
        <v>251</v>
      </c>
      <c r="D253" s="46"/>
      <c r="G253" s="47"/>
      <c r="J253" s="47"/>
      <c r="Z253" s="45">
        <f>40000*(A253-1)</f>
        <v>10000000</v>
      </c>
      <c r="AA253" s="46">
        <f>SUM(Z$3:Z253)</f>
        <v>1255000000</v>
      </c>
      <c r="AB253" s="47">
        <f>IF(Poziomy!$B$13=A253,AA253,0)</f>
        <v>0</v>
      </c>
      <c r="AC253" s="45">
        <f>AC252+20000</f>
        <v>4875000</v>
      </c>
      <c r="AD253" s="46">
        <f>SUM(AC$3:AC253)</f>
        <v>596800000</v>
      </c>
      <c r="AE253" s="47">
        <f>IF(Poziomy!$B$12=A253,AD253,0)</f>
        <v>0</v>
      </c>
      <c r="AF253" s="44">
        <f>ROUNDUP(((A253-3)/5),0)*20000+AF252</f>
        <v>125480000</v>
      </c>
      <c r="AG253" s="46">
        <f>SUM($AF$3:AF253)</f>
        <v>10536077000</v>
      </c>
      <c r="AH253" s="47">
        <f>IF(Poziomy!$B$10=A253,AG253,0)</f>
        <v>0</v>
      </c>
      <c r="AI253" s="44">
        <f>ROUNDUP(((A253-3)/5),0)*20000+AI252</f>
        <v>125500000</v>
      </c>
      <c r="AJ253" s="46">
        <f>SUM($AI$3:AI253)</f>
        <v>10541017000</v>
      </c>
      <c r="AK253" s="47">
        <f>IF(Poziomy!$B$11=A253,AJ253,0)</f>
        <v>0</v>
      </c>
    </row>
    <row r="254" spans="1:37" ht="12.75">
      <c r="A254">
        <v>252</v>
      </c>
      <c r="D254" s="46"/>
      <c r="G254" s="47"/>
      <c r="J254" s="47"/>
      <c r="Z254" s="45">
        <f>40000*(A254-1)</f>
        <v>10040000</v>
      </c>
      <c r="AA254" s="46">
        <f>SUM(Z$3:Z254)</f>
        <v>1265040000</v>
      </c>
      <c r="AB254" s="47">
        <f>IF(Poziomy!$B$13=A254,AA254,0)</f>
        <v>0</v>
      </c>
      <c r="AC254" s="45">
        <f>AC253+20000</f>
        <v>4895000</v>
      </c>
      <c r="AD254" s="46">
        <f>SUM(AC$3:AC254)</f>
        <v>601695000</v>
      </c>
      <c r="AE254" s="47">
        <f>IF(Poziomy!$B$12=A254,AD254,0)</f>
        <v>0</v>
      </c>
      <c r="AF254" s="44">
        <f>ROUNDUP(((A254-3)/5),0)*20000+AF253</f>
        <v>126480000</v>
      </c>
      <c r="AG254" s="46">
        <f>SUM($AF$3:AF254)</f>
        <v>10662557000</v>
      </c>
      <c r="AH254" s="47">
        <f>IF(Poziomy!$B$10=A254,AG254,0)</f>
        <v>0</v>
      </c>
      <c r="AI254" s="44">
        <f>ROUNDUP(((A254-3)/5),0)*20000+AI253</f>
        <v>126500000</v>
      </c>
      <c r="AJ254" s="46">
        <f>SUM($AI$3:AI254)</f>
        <v>10667517000</v>
      </c>
      <c r="AK254" s="47">
        <f>IF(Poziomy!$B$11=A254,AJ254,0)</f>
        <v>0</v>
      </c>
    </row>
    <row r="255" spans="1:37" ht="12.75">
      <c r="A255">
        <v>253</v>
      </c>
      <c r="D255" s="46"/>
      <c r="G255" s="47"/>
      <c r="J255" s="47"/>
      <c r="Z255" s="45">
        <f>40000*(A255-1)</f>
        <v>10080000</v>
      </c>
      <c r="AA255" s="46">
        <f>SUM(Z$3:Z255)</f>
        <v>1275120000</v>
      </c>
      <c r="AB255" s="47">
        <f>IF(Poziomy!$B$13=A255,AA255,0)</f>
        <v>0</v>
      </c>
      <c r="AC255" s="45">
        <f>AC254+20000</f>
        <v>4915000</v>
      </c>
      <c r="AD255" s="46">
        <f>SUM(AC$3:AC255)</f>
        <v>606610000</v>
      </c>
      <c r="AE255" s="47">
        <f>IF(Poziomy!$B$12=A255,AD255,0)</f>
        <v>0</v>
      </c>
      <c r="AF255" s="44">
        <f>ROUNDUP(((A255-3)/5),0)*20000+AF254</f>
        <v>127480000</v>
      </c>
      <c r="AG255" s="46">
        <f>SUM($AF$3:AF255)</f>
        <v>10790037000</v>
      </c>
      <c r="AH255" s="47">
        <f>IF(Poziomy!$B$10=A255,AG255,0)</f>
        <v>0</v>
      </c>
      <c r="AI255" s="44">
        <f>ROUNDUP(((A255-3)/5),0)*20000+AI254</f>
        <v>127500000</v>
      </c>
      <c r="AJ255" s="46">
        <f>SUM($AI$3:AI255)</f>
        <v>10795017000</v>
      </c>
      <c r="AK255" s="47">
        <f>IF(Poziomy!$B$11=A255,AJ255,0)</f>
        <v>0</v>
      </c>
    </row>
    <row r="256" spans="1:37" ht="12.75">
      <c r="A256">
        <v>254</v>
      </c>
      <c r="D256" s="46"/>
      <c r="G256" s="47"/>
      <c r="J256" s="47"/>
      <c r="Z256" s="45">
        <f>40000*(A256-1)</f>
        <v>10120000</v>
      </c>
      <c r="AA256" s="46">
        <f>SUM(Z$3:Z256)</f>
        <v>1285240000</v>
      </c>
      <c r="AB256" s="47">
        <f>IF(Poziomy!$B$13=A256,AA256,0)</f>
        <v>0</v>
      </c>
      <c r="AC256" s="45">
        <f>AC255+20000</f>
        <v>4935000</v>
      </c>
      <c r="AD256" s="46">
        <f>SUM(AC$3:AC256)</f>
        <v>611545000</v>
      </c>
      <c r="AE256" s="47">
        <f>IF(Poziomy!$B$12=A256,AD256,0)</f>
        <v>0</v>
      </c>
      <c r="AF256" s="44">
        <f>ROUNDUP(((A256-3)/5),0)*20000+AF255</f>
        <v>128500000</v>
      </c>
      <c r="AG256" s="46">
        <f>SUM($AF$3:AF256)</f>
        <v>10918537000</v>
      </c>
      <c r="AH256" s="47">
        <f>IF(Poziomy!$B$10=A256,AG256,0)</f>
        <v>0</v>
      </c>
      <c r="AI256" s="44">
        <f>ROUNDUP(((A256-3)/5),0)*20000+AI255</f>
        <v>128520000</v>
      </c>
      <c r="AJ256" s="46">
        <f>SUM($AI$3:AI256)</f>
        <v>10923537000</v>
      </c>
      <c r="AK256" s="47">
        <f>IF(Poziomy!$B$11=A256,AJ256,0)</f>
        <v>0</v>
      </c>
    </row>
    <row r="257" spans="1:37" ht="12.75">
      <c r="A257">
        <v>255</v>
      </c>
      <c r="D257" s="46"/>
      <c r="G257" s="47"/>
      <c r="J257" s="47"/>
      <c r="Z257" s="45">
        <f>40000*(A257-1)</f>
        <v>10160000</v>
      </c>
      <c r="AA257" s="46">
        <f>SUM(Z$3:Z257)</f>
        <v>1295400000</v>
      </c>
      <c r="AB257" s="47">
        <f>IF(Poziomy!$B$13=A257,AA257,0)</f>
        <v>0</v>
      </c>
      <c r="AC257" s="45">
        <f>AC256+20000</f>
        <v>4955000</v>
      </c>
      <c r="AD257" s="46">
        <f>SUM(AC$3:AC257)</f>
        <v>616500000</v>
      </c>
      <c r="AE257" s="47">
        <f>IF(Poziomy!$B$12=A257,AD257,0)</f>
        <v>0</v>
      </c>
      <c r="AF257" s="44">
        <f>ROUNDUP(((A257-3)/5),0)*20000+AF256</f>
        <v>129520000</v>
      </c>
      <c r="AG257" s="46">
        <f>SUM($AF$3:AF257)</f>
        <v>11048057000</v>
      </c>
      <c r="AH257" s="47">
        <f>IF(Poziomy!$B$10=A257,AG257,0)</f>
        <v>0</v>
      </c>
      <c r="AI257" s="44">
        <f>ROUNDUP(((A257-3)/5),0)*20000+AI256</f>
        <v>129540000</v>
      </c>
      <c r="AJ257" s="46">
        <f>SUM($AI$3:AI257)</f>
        <v>11053077000</v>
      </c>
      <c r="AK257" s="47">
        <f>IF(Poziomy!$B$11=A257,AJ257,0)</f>
        <v>0</v>
      </c>
    </row>
    <row r="258" spans="1:37" ht="12.75">
      <c r="A258">
        <v>256</v>
      </c>
      <c r="D258" s="46"/>
      <c r="G258" s="47"/>
      <c r="J258" s="47"/>
      <c r="Z258" s="45">
        <f>40000*(A258-1)</f>
        <v>10200000</v>
      </c>
      <c r="AA258" s="46">
        <f>SUM(Z$3:Z258)</f>
        <v>1305600000</v>
      </c>
      <c r="AB258" s="47">
        <f>IF(Poziomy!$B$13=A258,AA258,0)</f>
        <v>0</v>
      </c>
      <c r="AC258" s="45">
        <f>AC257+20000</f>
        <v>4975000</v>
      </c>
      <c r="AD258" s="46">
        <f>SUM(AC$3:AC258)</f>
        <v>621475000</v>
      </c>
      <c r="AE258" s="47">
        <f>IF(Poziomy!$B$12=A258,AD258,0)</f>
        <v>0</v>
      </c>
      <c r="AF258" s="44">
        <f>ROUNDUP(((A258-3)/5),0)*20000+AF257</f>
        <v>130540000</v>
      </c>
      <c r="AG258" s="46">
        <f>SUM($AF$3:AF258)</f>
        <v>11178597000</v>
      </c>
      <c r="AH258" s="47">
        <f>IF(Poziomy!$B$10=A258,AG258,0)</f>
        <v>0</v>
      </c>
      <c r="AI258" s="44">
        <f>ROUNDUP(((A258-3)/5),0)*20000+AI257</f>
        <v>130560000</v>
      </c>
      <c r="AJ258" s="46">
        <f>SUM($AI$3:AI258)</f>
        <v>11183637000</v>
      </c>
      <c r="AK258" s="47">
        <f>IF(Poziomy!$B$11=A258,AJ258,0)</f>
        <v>0</v>
      </c>
    </row>
    <row r="259" spans="1:37" ht="12.75">
      <c r="A259">
        <v>257</v>
      </c>
      <c r="D259" s="46"/>
      <c r="G259" s="47"/>
      <c r="J259" s="47"/>
      <c r="Z259" s="45">
        <f>40000*(A259-1)</f>
        <v>10240000</v>
      </c>
      <c r="AA259" s="46">
        <f>SUM(Z$3:Z259)</f>
        <v>1315840000</v>
      </c>
      <c r="AB259" s="47">
        <f>IF(Poziomy!$B$13=A259,AA259,0)</f>
        <v>0</v>
      </c>
      <c r="AC259" s="45">
        <f>AC258+20000</f>
        <v>4995000</v>
      </c>
      <c r="AD259" s="46">
        <f>SUM(AC$3:AC259)</f>
        <v>626470000</v>
      </c>
      <c r="AE259" s="47">
        <f>IF(Poziomy!$B$12=A259,AD259,0)</f>
        <v>0</v>
      </c>
      <c r="AF259" s="44">
        <f>ROUNDUP(((A259-3)/5),0)*20000+AF258</f>
        <v>131560000</v>
      </c>
      <c r="AG259" s="46">
        <f>SUM($AF$3:AF259)</f>
        <v>11310157000</v>
      </c>
      <c r="AH259" s="47">
        <f>IF(Poziomy!$B$10=A259,AG259,0)</f>
        <v>0</v>
      </c>
      <c r="AI259" s="44">
        <f>ROUNDUP(((A259-3)/5),0)*20000+AI258</f>
        <v>131580000</v>
      </c>
      <c r="AJ259" s="46">
        <f>SUM($AI$3:AI259)</f>
        <v>11315217000</v>
      </c>
      <c r="AK259" s="47">
        <f>IF(Poziomy!$B$11=A259,AJ259,0)</f>
        <v>0</v>
      </c>
    </row>
    <row r="260" spans="1:37" ht="12.75">
      <c r="A260">
        <v>258</v>
      </c>
      <c r="D260" s="46"/>
      <c r="G260" s="47"/>
      <c r="J260" s="47"/>
      <c r="Z260" s="45">
        <f>40000*(A260-1)</f>
        <v>10280000</v>
      </c>
      <c r="AA260" s="46">
        <f>SUM(Z$3:Z260)</f>
        <v>1326120000</v>
      </c>
      <c r="AB260" s="47">
        <f>IF(Poziomy!$B$13=A260,AA260,0)</f>
        <v>0</v>
      </c>
      <c r="AC260" s="45">
        <f>AC259+20000</f>
        <v>5015000</v>
      </c>
      <c r="AD260" s="46">
        <f>SUM(AC$3:AC260)</f>
        <v>631485000</v>
      </c>
      <c r="AE260" s="47">
        <f>IF(Poziomy!$B$12=A260,AD260,0)</f>
        <v>0</v>
      </c>
      <c r="AF260" s="44">
        <f>ROUNDUP(((A260-3)/5),0)*20000+AF259</f>
        <v>132580000</v>
      </c>
      <c r="AG260" s="46">
        <f>SUM($AF$3:AF260)</f>
        <v>11442737000</v>
      </c>
      <c r="AH260" s="47">
        <f>IF(Poziomy!$B$10=A260,AG260,0)</f>
        <v>0</v>
      </c>
      <c r="AI260" s="44">
        <f>ROUNDUP(((A260-3)/5),0)*20000+AI259</f>
        <v>132600000</v>
      </c>
      <c r="AJ260" s="46">
        <f>SUM($AI$3:AI260)</f>
        <v>11447817000</v>
      </c>
      <c r="AK260" s="47">
        <f>IF(Poziomy!$B$11=A260,AJ260,0)</f>
        <v>0</v>
      </c>
    </row>
    <row r="261" spans="1:37" ht="12.75">
      <c r="A261">
        <v>259</v>
      </c>
      <c r="D261" s="46"/>
      <c r="G261" s="47"/>
      <c r="J261" s="47"/>
      <c r="Z261" s="45">
        <f>40000*(A261-1)</f>
        <v>10320000</v>
      </c>
      <c r="AA261" s="46">
        <f>SUM(Z$3:Z261)</f>
        <v>1336440000</v>
      </c>
      <c r="AB261" s="47">
        <f>IF(Poziomy!$B$13=A261,AA261,0)</f>
        <v>0</v>
      </c>
      <c r="AC261" s="45">
        <f>AC260+20000</f>
        <v>5035000</v>
      </c>
      <c r="AD261" s="46">
        <f>SUM(AC$3:AC261)</f>
        <v>636520000</v>
      </c>
      <c r="AE261" s="47">
        <f>IF(Poziomy!$B$12=A261,AD261,0)</f>
        <v>0</v>
      </c>
      <c r="AF261" s="44">
        <f>ROUNDUP(((A261-3)/5),0)*20000+AF260</f>
        <v>133620000</v>
      </c>
      <c r="AG261" s="46">
        <f>SUM($AF$3:AF261)</f>
        <v>11576357000</v>
      </c>
      <c r="AH261" s="47">
        <f>IF(Poziomy!$B$10=A261,AG261,0)</f>
        <v>0</v>
      </c>
      <c r="AI261" s="44">
        <f>ROUNDUP(((A261-3)/5),0)*20000+AI260</f>
        <v>133640000</v>
      </c>
      <c r="AJ261" s="46">
        <f>SUM($AI$3:AI261)</f>
        <v>11581457000</v>
      </c>
      <c r="AK261" s="47">
        <f>IF(Poziomy!$B$11=A261,AJ261,0)</f>
        <v>0</v>
      </c>
    </row>
    <row r="262" spans="1:37" ht="12.75">
      <c r="A262">
        <v>260</v>
      </c>
      <c r="D262" s="46"/>
      <c r="G262" s="47"/>
      <c r="J262" s="47"/>
      <c r="Z262" s="45">
        <f>40000*(A262-1)</f>
        <v>10360000</v>
      </c>
      <c r="AA262" s="46">
        <f>SUM(Z$3:Z262)</f>
        <v>1346800000</v>
      </c>
      <c r="AB262" s="47">
        <f>IF(Poziomy!$B$13=A262,AA262,0)</f>
        <v>0</v>
      </c>
      <c r="AC262" s="45">
        <f>AC261+20000</f>
        <v>5055000</v>
      </c>
      <c r="AD262" s="46">
        <f>SUM(AC$3:AC262)</f>
        <v>641575000</v>
      </c>
      <c r="AE262" s="47">
        <f>IF(Poziomy!$B$12=A262,AD262,0)</f>
        <v>0</v>
      </c>
      <c r="AF262" s="44">
        <f>ROUNDUP(((A262-3)/5),0)*20000+AF261</f>
        <v>134660000</v>
      </c>
      <c r="AG262" s="46">
        <f>SUM($AF$3:AF262)</f>
        <v>11711017000</v>
      </c>
      <c r="AH262" s="47">
        <f>IF(Poziomy!$B$10=A262,AG262,0)</f>
        <v>0</v>
      </c>
      <c r="AI262" s="44">
        <f>ROUNDUP(((A262-3)/5),0)*20000+AI261</f>
        <v>134680000</v>
      </c>
      <c r="AJ262" s="46">
        <f>SUM($AI$3:AI262)</f>
        <v>11716137000</v>
      </c>
      <c r="AK262" s="47">
        <f>IF(Poziomy!$B$11=A262,AJ262,0)</f>
        <v>0</v>
      </c>
    </row>
    <row r="263" spans="1:37" ht="12.75">
      <c r="A263">
        <v>261</v>
      </c>
      <c r="D263" s="46"/>
      <c r="G263" s="47"/>
      <c r="J263" s="47"/>
      <c r="Z263" s="45">
        <f>40000*(A263-1)</f>
        <v>10400000</v>
      </c>
      <c r="AA263" s="46">
        <f>SUM(Z$3:Z263)</f>
        <v>1357200000</v>
      </c>
      <c r="AB263" s="47">
        <f>IF(Poziomy!$B$13=A263,AA263,0)</f>
        <v>0</v>
      </c>
      <c r="AC263" s="45">
        <f>AC262+20000</f>
        <v>5075000</v>
      </c>
      <c r="AD263" s="46">
        <f>SUM(AC$3:AC263)</f>
        <v>646650000</v>
      </c>
      <c r="AE263" s="47">
        <f>IF(Poziomy!$B$12=A263,AD263,0)</f>
        <v>0</v>
      </c>
      <c r="AF263" s="44">
        <f>ROUNDUP(((A263-3)/5),0)*20000+AF262</f>
        <v>135700000</v>
      </c>
      <c r="AG263" s="46">
        <f>SUM($AF$3:AF263)</f>
        <v>11846717000</v>
      </c>
      <c r="AH263" s="47">
        <f>IF(Poziomy!$B$10=A263,AG263,0)</f>
        <v>0</v>
      </c>
      <c r="AI263" s="44">
        <f>ROUNDUP(((A263-3)/5),0)*20000+AI262</f>
        <v>135720000</v>
      </c>
      <c r="AJ263" s="46">
        <f>SUM($AI$3:AI263)</f>
        <v>11851857000</v>
      </c>
      <c r="AK263" s="47">
        <f>IF(Poziomy!$B$11=A263,AJ263,0)</f>
        <v>0</v>
      </c>
    </row>
    <row r="264" spans="1:37" ht="12.75">
      <c r="A264">
        <v>262</v>
      </c>
      <c r="D264" s="46"/>
      <c r="G264" s="47"/>
      <c r="J264" s="47"/>
      <c r="Z264" s="45">
        <f>40000*(A264-1)</f>
        <v>10440000</v>
      </c>
      <c r="AA264" s="46">
        <f>SUM(Z$3:Z264)</f>
        <v>1367640000</v>
      </c>
      <c r="AB264" s="47">
        <f>IF(Poziomy!$B$13=A264,AA264,0)</f>
        <v>0</v>
      </c>
      <c r="AC264" s="45">
        <f>AC263+20000</f>
        <v>5095000</v>
      </c>
      <c r="AD264" s="46">
        <f>SUM(AC$3:AC264)</f>
        <v>651745000</v>
      </c>
      <c r="AE264" s="47">
        <f>IF(Poziomy!$B$12=A264,AD264,0)</f>
        <v>0</v>
      </c>
      <c r="AF264" s="44">
        <f>ROUNDUP(((A264-3)/5),0)*20000+AF263</f>
        <v>136740000</v>
      </c>
      <c r="AG264" s="46">
        <f>SUM($AF$3:AF264)</f>
        <v>11983457000</v>
      </c>
      <c r="AH264" s="47">
        <f>IF(Poziomy!$B$10=A264,AG264,0)</f>
        <v>0</v>
      </c>
      <c r="AI264" s="44">
        <f>ROUNDUP(((A264-3)/5),0)*20000+AI263</f>
        <v>136760000</v>
      </c>
      <c r="AJ264" s="46">
        <f>SUM($AI$3:AI264)</f>
        <v>11988617000</v>
      </c>
      <c r="AK264" s="47">
        <f>IF(Poziomy!$B$11=A264,AJ264,0)</f>
        <v>0</v>
      </c>
    </row>
    <row r="265" spans="1:37" ht="12.75">
      <c r="A265">
        <v>263</v>
      </c>
      <c r="D265" s="46"/>
      <c r="G265" s="47"/>
      <c r="J265" s="47"/>
      <c r="Z265" s="45">
        <f>40000*(A265-1)</f>
        <v>10480000</v>
      </c>
      <c r="AA265" s="46">
        <f>SUM(Z$3:Z265)</f>
        <v>1378120000</v>
      </c>
      <c r="AB265" s="47">
        <f>IF(Poziomy!$B$13=A265,AA265,0)</f>
        <v>0</v>
      </c>
      <c r="AC265" s="45">
        <f>AC264+20000</f>
        <v>5115000</v>
      </c>
      <c r="AD265" s="46">
        <f>SUM(AC$3:AC265)</f>
        <v>656860000</v>
      </c>
      <c r="AE265" s="47">
        <f>IF(Poziomy!$B$12=A265,AD265,0)</f>
        <v>0</v>
      </c>
      <c r="AF265" s="44">
        <f>ROUNDUP(((A265-3)/5),0)*20000+AF264</f>
        <v>137780000</v>
      </c>
      <c r="AG265" s="46">
        <f>SUM($AF$3:AF265)</f>
        <v>12121237000</v>
      </c>
      <c r="AH265" s="47">
        <f>IF(Poziomy!$B$10=A265,AG265,0)</f>
        <v>0</v>
      </c>
      <c r="AI265" s="44">
        <f>ROUNDUP(((A265-3)/5),0)*20000+AI264</f>
        <v>137800000</v>
      </c>
      <c r="AJ265" s="46">
        <f>SUM($AI$3:AI265)</f>
        <v>12126417000</v>
      </c>
      <c r="AK265" s="47">
        <f>IF(Poziomy!$B$11=A265,AJ265,0)</f>
        <v>0</v>
      </c>
    </row>
    <row r="266" spans="1:37" ht="12.75">
      <c r="A266">
        <v>264</v>
      </c>
      <c r="D266" s="46"/>
      <c r="G266" s="47"/>
      <c r="J266" s="47"/>
      <c r="Z266" s="45">
        <f>40000*(A266-1)</f>
        <v>10520000</v>
      </c>
      <c r="AA266" s="46">
        <f>SUM(Z$3:Z266)</f>
        <v>1388640000</v>
      </c>
      <c r="AB266" s="47">
        <f>IF(Poziomy!$B$13=A266,AA266,0)</f>
        <v>0</v>
      </c>
      <c r="AC266" s="45">
        <f>AC265+20000</f>
        <v>5135000</v>
      </c>
      <c r="AD266" s="46">
        <f>SUM(AC$3:AC266)</f>
        <v>661995000</v>
      </c>
      <c r="AE266" s="47">
        <f>IF(Poziomy!$B$12=A266,AD266,0)</f>
        <v>0</v>
      </c>
      <c r="AF266" s="44">
        <f>ROUNDUP(((A266-3)/5),0)*20000+AF265</f>
        <v>138840000</v>
      </c>
      <c r="AG266" s="46">
        <f>SUM($AF$3:AF266)</f>
        <v>12260077000</v>
      </c>
      <c r="AH266" s="47">
        <f>IF(Poziomy!$B$10=A266,AG266,0)</f>
        <v>0</v>
      </c>
      <c r="AI266" s="44">
        <f>ROUNDUP(((A266-3)/5),0)*20000+AI265</f>
        <v>138860000</v>
      </c>
      <c r="AJ266" s="46">
        <f>SUM($AI$3:AI266)</f>
        <v>12265277000</v>
      </c>
      <c r="AK266" s="47">
        <f>IF(Poziomy!$B$11=A266,AJ266,0)</f>
        <v>0</v>
      </c>
    </row>
    <row r="267" spans="1:37" ht="12.75">
      <c r="A267">
        <v>265</v>
      </c>
      <c r="D267" s="46"/>
      <c r="G267" s="47"/>
      <c r="J267" s="47"/>
      <c r="Z267" s="45">
        <f>40000*(A267-1)</f>
        <v>10560000</v>
      </c>
      <c r="AA267" s="46">
        <f>SUM(Z$3:Z267)</f>
        <v>1399200000</v>
      </c>
      <c r="AB267" s="47">
        <f>IF(Poziomy!$B$13=A267,AA267,0)</f>
        <v>0</v>
      </c>
      <c r="AC267" s="45">
        <f>AC266+20000</f>
        <v>5155000</v>
      </c>
      <c r="AD267" s="46">
        <f>SUM(AC$3:AC267)</f>
        <v>667150000</v>
      </c>
      <c r="AE267" s="47">
        <f>IF(Poziomy!$B$12=A267,AD267,0)</f>
        <v>0</v>
      </c>
      <c r="AF267" s="44">
        <f>ROUNDUP(((A267-3)/5),0)*20000+AF266</f>
        <v>139900000</v>
      </c>
      <c r="AG267" s="46">
        <f>SUM($AF$3:AF267)</f>
        <v>12399977000</v>
      </c>
      <c r="AH267" s="47">
        <f>IF(Poziomy!$B$10=A267,AG267,0)</f>
        <v>0</v>
      </c>
      <c r="AI267" s="44">
        <f>ROUNDUP(((A267-3)/5),0)*20000+AI266</f>
        <v>139920000</v>
      </c>
      <c r="AJ267" s="46">
        <f>SUM($AI$3:AI267)</f>
        <v>12405197000</v>
      </c>
      <c r="AK267" s="47">
        <f>IF(Poziomy!$B$11=A267,AJ267,0)</f>
        <v>0</v>
      </c>
    </row>
    <row r="268" spans="1:37" ht="12.75">
      <c r="A268">
        <v>266</v>
      </c>
      <c r="D268" s="46"/>
      <c r="G268" s="47"/>
      <c r="J268" s="47"/>
      <c r="Z268" s="45">
        <f>40000*(A268-1)</f>
        <v>10600000</v>
      </c>
      <c r="AA268" s="46">
        <f>SUM(Z$3:Z268)</f>
        <v>1409800000</v>
      </c>
      <c r="AB268" s="47">
        <f>IF(Poziomy!$B$13=A268,AA268,0)</f>
        <v>0</v>
      </c>
      <c r="AC268" s="45">
        <f>AC267+20000</f>
        <v>5175000</v>
      </c>
      <c r="AD268" s="46">
        <f>SUM(AC$3:AC268)</f>
        <v>672325000</v>
      </c>
      <c r="AE268" s="47">
        <f>IF(Poziomy!$B$12=A268,AD268,0)</f>
        <v>0</v>
      </c>
      <c r="AF268" s="44">
        <f>ROUNDUP(((A268-3)/5),0)*20000+AF267</f>
        <v>140960000</v>
      </c>
      <c r="AG268" s="46">
        <f>SUM($AF$3:AF268)</f>
        <v>12540937000</v>
      </c>
      <c r="AH268" s="47">
        <f>IF(Poziomy!$B$10=A268,AG268,0)</f>
        <v>0</v>
      </c>
      <c r="AI268" s="44">
        <f>ROUNDUP(((A268-3)/5),0)*20000+AI267</f>
        <v>140980000</v>
      </c>
      <c r="AJ268" s="46">
        <f>SUM($AI$3:AI268)</f>
        <v>12546177000</v>
      </c>
      <c r="AK268" s="47">
        <f>IF(Poziomy!$B$11=A268,AJ268,0)</f>
        <v>0</v>
      </c>
    </row>
    <row r="269" spans="1:37" ht="12.75">
      <c r="A269">
        <v>267</v>
      </c>
      <c r="D269" s="46"/>
      <c r="G269" s="47"/>
      <c r="J269" s="47"/>
      <c r="Z269" s="45">
        <f>40000*(A269-1)</f>
        <v>10640000</v>
      </c>
      <c r="AA269" s="46">
        <f>SUM(Z$3:Z269)</f>
        <v>1420440000</v>
      </c>
      <c r="AB269" s="47">
        <f>IF(Poziomy!$B$13=A269,AA269,0)</f>
        <v>0</v>
      </c>
      <c r="AC269" s="45">
        <f>AC268+20000</f>
        <v>5195000</v>
      </c>
      <c r="AD269" s="46">
        <f>SUM(AC$3:AC269)</f>
        <v>677520000</v>
      </c>
      <c r="AE269" s="47">
        <f>IF(Poziomy!$B$12=A269,AD269,0)</f>
        <v>0</v>
      </c>
      <c r="AF269" s="44">
        <f>ROUNDUP(((A269-3)/5),0)*20000+AF268</f>
        <v>142020000</v>
      </c>
      <c r="AG269" s="46">
        <f>SUM($AF$3:AF269)</f>
        <v>12682957000</v>
      </c>
      <c r="AH269" s="47">
        <f>IF(Poziomy!$B$10=A269,AG269,0)</f>
        <v>0</v>
      </c>
      <c r="AI269" s="44">
        <f>ROUNDUP(((A269-3)/5),0)*20000+AI268</f>
        <v>142040000</v>
      </c>
      <c r="AJ269" s="46">
        <f>SUM($AI$3:AI269)</f>
        <v>12688217000</v>
      </c>
      <c r="AK269" s="47">
        <f>IF(Poziomy!$B$11=A269,AJ269,0)</f>
        <v>0</v>
      </c>
    </row>
    <row r="270" spans="1:37" ht="12.75">
      <c r="A270">
        <v>268</v>
      </c>
      <c r="D270" s="46"/>
      <c r="G270" s="47"/>
      <c r="J270" s="47"/>
      <c r="Z270" s="45">
        <f>40000*(A270-1)</f>
        <v>10680000</v>
      </c>
      <c r="AA270" s="46">
        <f>SUM(Z$3:Z270)</f>
        <v>1431120000</v>
      </c>
      <c r="AB270" s="47">
        <f>IF(Poziomy!$B$13=A270,AA270,0)</f>
        <v>0</v>
      </c>
      <c r="AC270" s="45">
        <f>AC269+20000</f>
        <v>5215000</v>
      </c>
      <c r="AD270" s="46">
        <f>SUM(AC$3:AC270)</f>
        <v>682735000</v>
      </c>
      <c r="AE270" s="47">
        <f>IF(Poziomy!$B$12=A270,AD270,0)</f>
        <v>0</v>
      </c>
      <c r="AF270" s="44">
        <f>ROUNDUP(((A270-3)/5),0)*20000+AF269</f>
        <v>143080000</v>
      </c>
      <c r="AG270" s="46">
        <f>SUM($AF$3:AF270)</f>
        <v>12826037000</v>
      </c>
      <c r="AH270" s="47">
        <f>IF(Poziomy!$B$10=A270,AG270,0)</f>
        <v>0</v>
      </c>
      <c r="AI270" s="44">
        <f>ROUNDUP(((A270-3)/5),0)*20000+AI269</f>
        <v>143100000</v>
      </c>
      <c r="AJ270" s="46">
        <f>SUM($AI$3:AI270)</f>
        <v>12831317000</v>
      </c>
      <c r="AK270" s="47">
        <f>IF(Poziomy!$B$11=A270,AJ270,0)</f>
        <v>0</v>
      </c>
    </row>
    <row r="271" spans="1:37" ht="12.75">
      <c r="A271">
        <v>269</v>
      </c>
      <c r="D271" s="46"/>
      <c r="G271" s="47"/>
      <c r="J271" s="47"/>
      <c r="Z271" s="45">
        <f>40000*(A271-1)</f>
        <v>10720000</v>
      </c>
      <c r="AA271" s="46">
        <f>SUM(Z$3:Z271)</f>
        <v>1441840000</v>
      </c>
      <c r="AB271" s="47">
        <f>IF(Poziomy!$B$13=A271,AA271,0)</f>
        <v>0</v>
      </c>
      <c r="AC271" s="45">
        <f>AC270+20000</f>
        <v>5235000</v>
      </c>
      <c r="AD271" s="46">
        <f>SUM(AC$3:AC271)</f>
        <v>687970000</v>
      </c>
      <c r="AE271" s="47">
        <f>IF(Poziomy!$B$12=A271,AD271,0)</f>
        <v>0</v>
      </c>
      <c r="AF271" s="44">
        <f>ROUNDUP(((A271-3)/5),0)*20000+AF270</f>
        <v>144160000</v>
      </c>
      <c r="AG271" s="46">
        <f>SUM($AF$3:AF271)</f>
        <v>12970197000</v>
      </c>
      <c r="AH271" s="47">
        <f>IF(Poziomy!$B$10=A271,AG271,0)</f>
        <v>0</v>
      </c>
      <c r="AI271" s="44">
        <f>ROUNDUP(((A271-3)/5),0)*20000+AI270</f>
        <v>144180000</v>
      </c>
      <c r="AJ271" s="46">
        <f>SUM($AI$3:AI271)</f>
        <v>12975497000</v>
      </c>
      <c r="AK271" s="47">
        <f>IF(Poziomy!$B$11=A271,AJ271,0)</f>
        <v>0</v>
      </c>
    </row>
    <row r="272" spans="1:37" ht="12.75">
      <c r="A272">
        <v>270</v>
      </c>
      <c r="D272" s="46"/>
      <c r="G272" s="47"/>
      <c r="J272" s="47"/>
      <c r="Z272" s="45">
        <f>40000*(A272-1)</f>
        <v>10760000</v>
      </c>
      <c r="AA272" s="46">
        <f>SUM(Z$3:Z272)</f>
        <v>1452600000</v>
      </c>
      <c r="AB272" s="47">
        <f>IF(Poziomy!$B$13=A272,AA272,0)</f>
        <v>0</v>
      </c>
      <c r="AC272" s="45">
        <f>AC271+20000</f>
        <v>5255000</v>
      </c>
      <c r="AD272" s="46">
        <f>SUM(AC$3:AC272)</f>
        <v>693225000</v>
      </c>
      <c r="AE272" s="47">
        <f>IF(Poziomy!$B$12=A272,AD272,0)</f>
        <v>0</v>
      </c>
      <c r="AF272" s="44">
        <f>ROUNDUP(((A272-3)/5),0)*20000+AF271</f>
        <v>145240000</v>
      </c>
      <c r="AG272" s="46">
        <f>SUM($AF$3:AF272)</f>
        <v>13115437000</v>
      </c>
      <c r="AH272" s="47">
        <f>IF(Poziomy!$B$10=A272,AG272,0)</f>
        <v>0</v>
      </c>
      <c r="AI272" s="44">
        <f>ROUNDUP(((A272-3)/5),0)*20000+AI271</f>
        <v>145260000</v>
      </c>
      <c r="AJ272" s="46">
        <f>SUM($AI$3:AI272)</f>
        <v>13120757000</v>
      </c>
      <c r="AK272" s="47">
        <f>IF(Poziomy!$B$11=A272,AJ272,0)</f>
        <v>0</v>
      </c>
    </row>
    <row r="273" spans="1:37" ht="12.75">
      <c r="A273">
        <v>271</v>
      </c>
      <c r="D273" s="46"/>
      <c r="G273" s="47"/>
      <c r="J273" s="47"/>
      <c r="Z273" s="45">
        <f>40000*(A273-1)</f>
        <v>10800000</v>
      </c>
      <c r="AA273" s="46">
        <f>SUM(Z$3:Z273)</f>
        <v>1463400000</v>
      </c>
      <c r="AB273" s="47">
        <f>IF(Poziomy!$B$13=A273,AA273,0)</f>
        <v>0</v>
      </c>
      <c r="AC273" s="45">
        <f>AC272+20000</f>
        <v>5275000</v>
      </c>
      <c r="AD273" s="46">
        <f>SUM(AC$3:AC273)</f>
        <v>698500000</v>
      </c>
      <c r="AE273" s="47">
        <f>IF(Poziomy!$B$12=A273,AD273,0)</f>
        <v>0</v>
      </c>
      <c r="AF273" s="44">
        <f>ROUNDUP(((A273-3)/5),0)*20000+AF272</f>
        <v>146320000</v>
      </c>
      <c r="AG273" s="46">
        <f>SUM($AF$3:AF273)</f>
        <v>13261757000</v>
      </c>
      <c r="AH273" s="47">
        <f>IF(Poziomy!$B$10=A273,AG273,0)</f>
        <v>0</v>
      </c>
      <c r="AI273" s="44">
        <f>ROUNDUP(((A273-3)/5),0)*20000+AI272</f>
        <v>146340000</v>
      </c>
      <c r="AJ273" s="46">
        <f>SUM($AI$3:AI273)</f>
        <v>13267097000</v>
      </c>
      <c r="AK273" s="47">
        <f>IF(Poziomy!$B$11=A273,AJ273,0)</f>
        <v>0</v>
      </c>
    </row>
    <row r="274" spans="1:37" ht="12.75">
      <c r="A274">
        <v>272</v>
      </c>
      <c r="D274" s="46"/>
      <c r="G274" s="47"/>
      <c r="J274" s="47"/>
      <c r="Z274" s="45">
        <f>40000*(A274-1)</f>
        <v>10840000</v>
      </c>
      <c r="AA274" s="46">
        <f>SUM(Z$3:Z274)</f>
        <v>1474240000</v>
      </c>
      <c r="AB274" s="47">
        <f>IF(Poziomy!$B$13=A274,AA274,0)</f>
        <v>0</v>
      </c>
      <c r="AC274" s="45">
        <f>AC273+20000</f>
        <v>5295000</v>
      </c>
      <c r="AD274" s="46">
        <f>SUM(AC$3:AC274)</f>
        <v>703795000</v>
      </c>
      <c r="AE274" s="47">
        <f>IF(Poziomy!$B$12=A274,AD274,0)</f>
        <v>0</v>
      </c>
      <c r="AF274" s="44">
        <f>ROUNDUP(((A274-3)/5),0)*20000+AF273</f>
        <v>147400000</v>
      </c>
      <c r="AG274" s="46">
        <f>SUM($AF$3:AF274)</f>
        <v>13409157000</v>
      </c>
      <c r="AH274" s="47">
        <f>IF(Poziomy!$B$10=A274,AG274,0)</f>
        <v>0</v>
      </c>
      <c r="AI274" s="44">
        <f>ROUNDUP(((A274-3)/5),0)*20000+AI273</f>
        <v>147420000</v>
      </c>
      <c r="AJ274" s="46">
        <f>SUM($AI$3:AI274)</f>
        <v>13414517000</v>
      </c>
      <c r="AK274" s="47">
        <f>IF(Poziomy!$B$11=A274,AJ274,0)</f>
        <v>0</v>
      </c>
    </row>
    <row r="275" spans="1:37" ht="12.75">
      <c r="A275">
        <v>273</v>
      </c>
      <c r="D275" s="46"/>
      <c r="G275" s="47"/>
      <c r="J275" s="47"/>
      <c r="Z275" s="45">
        <f>40000*(A275-1)</f>
        <v>10880000</v>
      </c>
      <c r="AA275" s="46">
        <f>SUM(Z$3:Z275)</f>
        <v>1485120000</v>
      </c>
      <c r="AB275" s="47">
        <f>IF(Poziomy!$B$13=A275,AA275,0)</f>
        <v>0</v>
      </c>
      <c r="AC275" s="45">
        <f>AC274+20000</f>
        <v>5315000</v>
      </c>
      <c r="AD275" s="46">
        <f>SUM(AC$3:AC275)</f>
        <v>709110000</v>
      </c>
      <c r="AE275" s="47">
        <f>IF(Poziomy!$B$12=A275,AD275,0)</f>
        <v>0</v>
      </c>
      <c r="AF275" s="44">
        <f>ROUNDUP(((A275-3)/5),0)*20000+AF274</f>
        <v>148480000</v>
      </c>
      <c r="AG275" s="46">
        <f>SUM($AF$3:AF275)</f>
        <v>13557637000</v>
      </c>
      <c r="AH275" s="47">
        <f>IF(Poziomy!$B$10=A275,AG275,0)</f>
        <v>0</v>
      </c>
      <c r="AI275" s="44">
        <f>ROUNDUP(((A275-3)/5),0)*20000+AI274</f>
        <v>148500000</v>
      </c>
      <c r="AJ275" s="46">
        <f>SUM($AI$3:AI275)</f>
        <v>13563017000</v>
      </c>
      <c r="AK275" s="47">
        <f>IF(Poziomy!$B$11=A275,AJ275,0)</f>
        <v>0</v>
      </c>
    </row>
    <row r="276" spans="1:37" ht="12.75">
      <c r="A276">
        <v>274</v>
      </c>
      <c r="D276" s="46"/>
      <c r="G276" s="47"/>
      <c r="J276" s="47"/>
      <c r="Z276" s="45">
        <f>40000*(A276-1)</f>
        <v>10920000</v>
      </c>
      <c r="AA276" s="46">
        <f>SUM(Z$3:Z276)</f>
        <v>1496040000</v>
      </c>
      <c r="AB276" s="47">
        <f>IF(Poziomy!$B$13=A276,AA276,0)</f>
        <v>0</v>
      </c>
      <c r="AC276" s="45">
        <f>AC275+20000</f>
        <v>5335000</v>
      </c>
      <c r="AD276" s="46">
        <f>SUM(AC$3:AC276)</f>
        <v>714445000</v>
      </c>
      <c r="AE276" s="47">
        <f>IF(Poziomy!$B$12=A276,AD276,0)</f>
        <v>0</v>
      </c>
      <c r="AF276" s="44">
        <f>ROUNDUP(((A276-3)/5),0)*20000+AF275</f>
        <v>149580000</v>
      </c>
      <c r="AG276" s="46">
        <f>SUM($AF$3:AF276)</f>
        <v>13707217000</v>
      </c>
      <c r="AH276" s="47">
        <f>IF(Poziomy!$B$10=A276,AG276,0)</f>
        <v>0</v>
      </c>
      <c r="AI276" s="44">
        <f>ROUNDUP(((A276-3)/5),0)*20000+AI275</f>
        <v>149600000</v>
      </c>
      <c r="AJ276" s="46">
        <f>SUM($AI$3:AI276)</f>
        <v>13712617000</v>
      </c>
      <c r="AK276" s="47">
        <f>IF(Poziomy!$B$11=A276,AJ276,0)</f>
        <v>0</v>
      </c>
    </row>
    <row r="277" spans="1:37" ht="12.75">
      <c r="A277">
        <v>275</v>
      </c>
      <c r="D277" s="46"/>
      <c r="G277" s="47"/>
      <c r="J277" s="47"/>
      <c r="Z277" s="45">
        <f>40000*(A277-1)</f>
        <v>10960000</v>
      </c>
      <c r="AA277" s="46">
        <f>SUM(Z$3:Z277)</f>
        <v>1507000000</v>
      </c>
      <c r="AB277" s="47">
        <f>IF(Poziomy!$B$13=A277,AA277,0)</f>
        <v>0</v>
      </c>
      <c r="AC277" s="45">
        <f>AC276+20000</f>
        <v>5355000</v>
      </c>
      <c r="AD277" s="46">
        <f>SUM(AC$3:AC277)</f>
        <v>719800000</v>
      </c>
      <c r="AE277" s="47">
        <f>IF(Poziomy!$B$12=A277,AD277,0)</f>
        <v>0</v>
      </c>
      <c r="AF277" s="44">
        <f>ROUNDUP(((A277-3)/5),0)*20000+AF276</f>
        <v>150680000</v>
      </c>
      <c r="AG277" s="46">
        <f>SUM($AF$3:AF277)</f>
        <v>13857897000</v>
      </c>
      <c r="AH277" s="47">
        <f>IF(Poziomy!$B$10=A277,AG277,0)</f>
        <v>0</v>
      </c>
      <c r="AI277" s="44">
        <f>ROUNDUP(((A277-3)/5),0)*20000+AI276</f>
        <v>150700000</v>
      </c>
      <c r="AJ277" s="46">
        <f>SUM($AI$3:AI277)</f>
        <v>13863317000</v>
      </c>
      <c r="AK277" s="47">
        <f>IF(Poziomy!$B$11=A277,AJ277,0)</f>
        <v>0</v>
      </c>
    </row>
    <row r="278" spans="1:37" ht="12.75">
      <c r="A278">
        <v>276</v>
      </c>
      <c r="D278" s="46"/>
      <c r="G278" s="47"/>
      <c r="J278" s="47"/>
      <c r="Z278" s="45">
        <f>40000*(A278-1)</f>
        <v>11000000</v>
      </c>
      <c r="AA278" s="46">
        <f>SUM(Z$3:Z278)</f>
        <v>1518000000</v>
      </c>
      <c r="AB278" s="47">
        <f>IF(Poziomy!$B$13=A278,AA278,0)</f>
        <v>0</v>
      </c>
      <c r="AC278" s="45">
        <f>AC277+20000</f>
        <v>5375000</v>
      </c>
      <c r="AD278" s="46">
        <f>SUM(AC$3:AC278)</f>
        <v>725175000</v>
      </c>
      <c r="AE278" s="47">
        <f>IF(Poziomy!$B$12=A278,AD278,0)</f>
        <v>0</v>
      </c>
      <c r="AF278" s="44">
        <f>ROUNDUP(((A278-3)/5),0)*20000+AF277</f>
        <v>151780000</v>
      </c>
      <c r="AG278" s="46">
        <f>SUM($AF$3:AF278)</f>
        <v>14009677000</v>
      </c>
      <c r="AH278" s="47">
        <f>IF(Poziomy!$B$10=A278,AG278,0)</f>
        <v>0</v>
      </c>
      <c r="AI278" s="44">
        <f>ROUNDUP(((A278-3)/5),0)*20000+AI277</f>
        <v>151800000</v>
      </c>
      <c r="AJ278" s="46">
        <f>SUM($AI$3:AI278)</f>
        <v>14015117000</v>
      </c>
      <c r="AK278" s="47">
        <f>IF(Poziomy!$B$11=A278,AJ278,0)</f>
        <v>0</v>
      </c>
    </row>
    <row r="279" spans="1:37" ht="12.75">
      <c r="A279">
        <v>277</v>
      </c>
      <c r="D279" s="46"/>
      <c r="G279" s="47"/>
      <c r="J279" s="47"/>
      <c r="Z279" s="45">
        <f>40000*(A279-1)</f>
        <v>11040000</v>
      </c>
      <c r="AA279" s="46">
        <f>SUM(Z$3:Z279)</f>
        <v>1529040000</v>
      </c>
      <c r="AB279" s="47">
        <f>IF(Poziomy!$B$13=A279,AA279,0)</f>
        <v>0</v>
      </c>
      <c r="AC279" s="45">
        <f>AC278+20000</f>
        <v>5395000</v>
      </c>
      <c r="AD279" s="46">
        <f>SUM(AC$3:AC279)</f>
        <v>730570000</v>
      </c>
      <c r="AE279" s="47">
        <f>IF(Poziomy!$B$12=A279,AD279,0)</f>
        <v>0</v>
      </c>
      <c r="AF279" s="44">
        <f>ROUNDUP(((A279-3)/5),0)*20000+AF278</f>
        <v>152880000</v>
      </c>
      <c r="AG279" s="46">
        <f>SUM($AF$3:AF279)</f>
        <v>14162557000</v>
      </c>
      <c r="AH279" s="47">
        <f>IF(Poziomy!$B$10=A279,AG279,0)</f>
        <v>0</v>
      </c>
      <c r="AI279" s="44">
        <f>ROUNDUP(((A279-3)/5),0)*20000+AI278</f>
        <v>152900000</v>
      </c>
      <c r="AJ279" s="46">
        <f>SUM($AI$3:AI279)</f>
        <v>14168017000</v>
      </c>
      <c r="AK279" s="47">
        <f>IF(Poziomy!$B$11=A279,AJ279,0)</f>
        <v>0</v>
      </c>
    </row>
    <row r="280" spans="1:37" ht="12.75">
      <c r="A280">
        <v>278</v>
      </c>
      <c r="D280" s="46"/>
      <c r="G280" s="47"/>
      <c r="J280" s="47"/>
      <c r="Z280" s="45">
        <f>40000*(A280-1)</f>
        <v>11080000</v>
      </c>
      <c r="AA280" s="46">
        <f>SUM(Z$3:Z280)</f>
        <v>1540120000</v>
      </c>
      <c r="AB280" s="47">
        <f>IF(Poziomy!$B$13=A280,AA280,0)</f>
        <v>0</v>
      </c>
      <c r="AC280" s="45">
        <f>AC279+20000</f>
        <v>5415000</v>
      </c>
      <c r="AD280" s="46">
        <f>SUM(AC$3:AC280)</f>
        <v>735985000</v>
      </c>
      <c r="AE280" s="47">
        <f>IF(Poziomy!$B$12=A280,AD280,0)</f>
        <v>0</v>
      </c>
      <c r="AF280" s="44">
        <f>ROUNDUP(((A280-3)/5),0)*20000+AF279</f>
        <v>153980000</v>
      </c>
      <c r="AG280" s="46">
        <f>SUM($AF$3:AF280)</f>
        <v>14316537000</v>
      </c>
      <c r="AH280" s="47">
        <f>IF(Poziomy!$B$10=A280,AG280,0)</f>
        <v>0</v>
      </c>
      <c r="AI280" s="44">
        <f>ROUNDUP(((A280-3)/5),0)*20000+AI279</f>
        <v>154000000</v>
      </c>
      <c r="AJ280" s="46">
        <f>SUM($AI$3:AI280)</f>
        <v>14322017000</v>
      </c>
      <c r="AK280" s="47">
        <f>IF(Poziomy!$B$11=A280,AJ280,0)</f>
        <v>0</v>
      </c>
    </row>
    <row r="281" spans="1:37" ht="12.75">
      <c r="A281">
        <v>279</v>
      </c>
      <c r="D281" s="46"/>
      <c r="G281" s="47"/>
      <c r="J281" s="47"/>
      <c r="Z281" s="45">
        <f>40000*(A281-1)</f>
        <v>11120000</v>
      </c>
      <c r="AA281" s="46">
        <f>SUM(Z$3:Z281)</f>
        <v>1551240000</v>
      </c>
      <c r="AB281" s="47">
        <f>IF(Poziomy!$B$13=A281,AA281,0)</f>
        <v>0</v>
      </c>
      <c r="AC281" s="45">
        <f>AC280+20000</f>
        <v>5435000</v>
      </c>
      <c r="AD281" s="46">
        <f>SUM(AC$3:AC281)</f>
        <v>741420000</v>
      </c>
      <c r="AE281" s="47">
        <f>IF(Poziomy!$B$12=A281,AD281,0)</f>
        <v>0</v>
      </c>
      <c r="AF281" s="44">
        <f>ROUNDUP(((A281-3)/5),0)*20000+AF280</f>
        <v>155100000</v>
      </c>
      <c r="AG281" s="46">
        <f>SUM($AF$3:AF281)</f>
        <v>14471637000</v>
      </c>
      <c r="AH281" s="47">
        <f>IF(Poziomy!$B$10=A281,AG281,0)</f>
        <v>0</v>
      </c>
      <c r="AI281" s="44">
        <f>ROUNDUP(((A281-3)/5),0)*20000+AI280</f>
        <v>155120000</v>
      </c>
      <c r="AJ281" s="46">
        <f>SUM($AI$3:AI281)</f>
        <v>14477137000</v>
      </c>
      <c r="AK281" s="47">
        <f>IF(Poziomy!$B$11=A281,AJ281,0)</f>
        <v>0</v>
      </c>
    </row>
    <row r="282" spans="1:37" ht="12.75">
      <c r="A282">
        <v>280</v>
      </c>
      <c r="D282" s="46"/>
      <c r="G282" s="47"/>
      <c r="J282" s="47"/>
      <c r="Z282" s="45">
        <f>40000*(A282-1)</f>
        <v>11160000</v>
      </c>
      <c r="AA282" s="46">
        <f>SUM(Z$3:Z282)</f>
        <v>1562400000</v>
      </c>
      <c r="AB282" s="47">
        <f>IF(Poziomy!$B$13=A282,AA282,0)</f>
        <v>0</v>
      </c>
      <c r="AC282" s="45">
        <f>AC281+20000</f>
        <v>5455000</v>
      </c>
      <c r="AD282" s="46">
        <f>SUM(AC$3:AC282)</f>
        <v>746875000</v>
      </c>
      <c r="AE282" s="47">
        <f>IF(Poziomy!$B$12=A282,AD282,0)</f>
        <v>0</v>
      </c>
      <c r="AF282" s="44">
        <f>ROUNDUP(((A282-3)/5),0)*20000+AF281</f>
        <v>156220000</v>
      </c>
      <c r="AG282" s="46">
        <f>SUM($AF$3:AF282)</f>
        <v>14627857000</v>
      </c>
      <c r="AH282" s="47">
        <f>IF(Poziomy!$B$10=A282,AG282,0)</f>
        <v>0</v>
      </c>
      <c r="AI282" s="44">
        <f>ROUNDUP(((A282-3)/5),0)*20000+AI281</f>
        <v>156240000</v>
      </c>
      <c r="AJ282" s="46">
        <f>SUM($AI$3:AI282)</f>
        <v>14633377000</v>
      </c>
      <c r="AK282" s="47">
        <f>IF(Poziomy!$B$11=A282,AJ282,0)</f>
        <v>0</v>
      </c>
    </row>
    <row r="283" spans="1:37" ht="12.75">
      <c r="A283">
        <v>281</v>
      </c>
      <c r="D283" s="46"/>
      <c r="G283" s="47"/>
      <c r="J283" s="47"/>
      <c r="Z283" s="45">
        <f>40000*(A283-1)</f>
        <v>11200000</v>
      </c>
      <c r="AA283" s="46">
        <f>SUM(Z$3:Z283)</f>
        <v>1573600000</v>
      </c>
      <c r="AB283" s="47">
        <f>IF(Poziomy!$B$13=A283,AA283,0)</f>
        <v>0</v>
      </c>
      <c r="AC283" s="45">
        <f>AC282+20000</f>
        <v>5475000</v>
      </c>
      <c r="AD283" s="46">
        <f>SUM(AC$3:AC283)</f>
        <v>752350000</v>
      </c>
      <c r="AE283" s="47">
        <f>IF(Poziomy!$B$12=A283,AD283,0)</f>
        <v>0</v>
      </c>
      <c r="AF283" s="44">
        <f>ROUNDUP(((A283-3)/5),0)*20000+AF282</f>
        <v>157340000</v>
      </c>
      <c r="AG283" s="46">
        <f>SUM($AF$3:AF283)</f>
        <v>14785197000</v>
      </c>
      <c r="AH283" s="47">
        <f>IF(Poziomy!$B$10=A283,AG283,0)</f>
        <v>0</v>
      </c>
      <c r="AI283" s="44">
        <f>ROUNDUP(((A283-3)/5),0)*20000+AI282</f>
        <v>157360000</v>
      </c>
      <c r="AJ283" s="46">
        <f>SUM($AI$3:AI283)</f>
        <v>14790737000</v>
      </c>
      <c r="AK283" s="47">
        <f>IF(Poziomy!$B$11=A283,AJ283,0)</f>
        <v>0</v>
      </c>
    </row>
    <row r="284" spans="1:37" ht="12.75">
      <c r="A284">
        <v>282</v>
      </c>
      <c r="D284" s="46"/>
      <c r="G284" s="47"/>
      <c r="J284" s="47"/>
      <c r="Z284" s="45">
        <f>40000*(A284-1)</f>
        <v>11240000</v>
      </c>
      <c r="AA284" s="46">
        <f>SUM(Z$3:Z284)</f>
        <v>1584840000</v>
      </c>
      <c r="AB284" s="47">
        <f>IF(Poziomy!$B$13=A284,AA284,0)</f>
        <v>0</v>
      </c>
      <c r="AC284" s="45">
        <f>AC283+20000</f>
        <v>5495000</v>
      </c>
      <c r="AD284" s="46">
        <f>SUM(AC$3:AC284)</f>
        <v>757845000</v>
      </c>
      <c r="AE284" s="47">
        <f>IF(Poziomy!$B$12=A284,AD284,0)</f>
        <v>0</v>
      </c>
      <c r="AF284" s="44">
        <f>ROUNDUP(((A284-3)/5),0)*20000+AF283</f>
        <v>158460000</v>
      </c>
      <c r="AG284" s="46">
        <f>SUM($AF$3:AF284)</f>
        <v>14943657000</v>
      </c>
      <c r="AH284" s="47">
        <f>IF(Poziomy!$B$10=A284,AG284,0)</f>
        <v>0</v>
      </c>
      <c r="AI284" s="44">
        <f>ROUNDUP(((A284-3)/5),0)*20000+AI283</f>
        <v>158480000</v>
      </c>
      <c r="AJ284" s="46">
        <f>SUM($AI$3:AI284)</f>
        <v>14949217000</v>
      </c>
      <c r="AK284" s="47">
        <f>IF(Poziomy!$B$11=A284,AJ284,0)</f>
        <v>0</v>
      </c>
    </row>
    <row r="285" spans="1:37" ht="12.75">
      <c r="A285">
        <v>283</v>
      </c>
      <c r="D285" s="46"/>
      <c r="G285" s="47"/>
      <c r="J285" s="47"/>
      <c r="Z285" s="45">
        <f>40000*(A285-1)</f>
        <v>11280000</v>
      </c>
      <c r="AA285" s="46">
        <f>SUM(Z$3:Z285)</f>
        <v>1596120000</v>
      </c>
      <c r="AB285" s="47">
        <f>IF(Poziomy!$B$13=A285,AA285,0)</f>
        <v>0</v>
      </c>
      <c r="AC285" s="45">
        <f>AC284+20000</f>
        <v>5515000</v>
      </c>
      <c r="AD285" s="46">
        <f>SUM(AC$3:AC285)</f>
        <v>763360000</v>
      </c>
      <c r="AE285" s="47">
        <f>IF(Poziomy!$B$12=A285,AD285,0)</f>
        <v>0</v>
      </c>
      <c r="AF285" s="44">
        <f>ROUNDUP(((A285-3)/5),0)*20000+AF284</f>
        <v>159580000</v>
      </c>
      <c r="AG285" s="46">
        <f>SUM($AF$3:AF285)</f>
        <v>15103237000</v>
      </c>
      <c r="AH285" s="47">
        <f>IF(Poziomy!$B$10=A285,AG285,0)</f>
        <v>0</v>
      </c>
      <c r="AI285" s="44">
        <f>ROUNDUP(((A285-3)/5),0)*20000+AI284</f>
        <v>159600000</v>
      </c>
      <c r="AJ285" s="46">
        <f>SUM($AI$3:AI285)</f>
        <v>15108817000</v>
      </c>
      <c r="AK285" s="47">
        <f>IF(Poziomy!$B$11=A285,AJ285,0)</f>
        <v>0</v>
      </c>
    </row>
    <row r="286" spans="1:37" ht="12.75">
      <c r="A286">
        <v>284</v>
      </c>
      <c r="D286" s="46"/>
      <c r="G286" s="47"/>
      <c r="J286" s="47"/>
      <c r="Z286" s="45">
        <f>40000*(A286-1)</f>
        <v>11320000</v>
      </c>
      <c r="AA286" s="46">
        <f>SUM(Z$3:Z286)</f>
        <v>1607440000</v>
      </c>
      <c r="AB286" s="47">
        <f>IF(Poziomy!$B$13=A286,AA286,0)</f>
        <v>0</v>
      </c>
      <c r="AC286" s="45">
        <f>AC285+20000</f>
        <v>5535000</v>
      </c>
      <c r="AD286" s="46">
        <f>SUM(AC$3:AC286)</f>
        <v>768895000</v>
      </c>
      <c r="AE286" s="47">
        <f>IF(Poziomy!$B$12=A286,AD286,0)</f>
        <v>0</v>
      </c>
      <c r="AF286" s="44">
        <f>ROUNDUP(((A286-3)/5),0)*20000+AF285</f>
        <v>160720000</v>
      </c>
      <c r="AG286" s="46">
        <f>SUM($AF$3:AF286)</f>
        <v>15263957000</v>
      </c>
      <c r="AH286" s="47">
        <f>IF(Poziomy!$B$10=A286,AG286,0)</f>
        <v>0</v>
      </c>
      <c r="AI286" s="44">
        <f>ROUNDUP(((A286-3)/5),0)*20000+AI285</f>
        <v>160740000</v>
      </c>
      <c r="AJ286" s="46">
        <f>SUM($AI$3:AI286)</f>
        <v>15269557000</v>
      </c>
      <c r="AK286" s="47">
        <f>IF(Poziomy!$B$11=A286,AJ286,0)</f>
        <v>0</v>
      </c>
    </row>
    <row r="287" spans="1:37" ht="12.75">
      <c r="A287">
        <v>285</v>
      </c>
      <c r="D287" s="46"/>
      <c r="G287" s="47"/>
      <c r="J287" s="47"/>
      <c r="Z287" s="45">
        <f>40000*(A287-1)</f>
        <v>11360000</v>
      </c>
      <c r="AA287" s="46">
        <f>SUM(Z$3:Z287)</f>
        <v>1618800000</v>
      </c>
      <c r="AB287" s="47">
        <f>IF(Poziomy!$B$13=A287,AA287,0)</f>
        <v>0</v>
      </c>
      <c r="AC287" s="45">
        <f>AC286+20000</f>
        <v>5555000</v>
      </c>
      <c r="AD287" s="46">
        <f>SUM(AC$3:AC287)</f>
        <v>774450000</v>
      </c>
      <c r="AE287" s="47">
        <f>IF(Poziomy!$B$12=A287,AD287,0)</f>
        <v>0</v>
      </c>
      <c r="AF287" s="44">
        <f>ROUNDUP(((A287-3)/5),0)*20000+AF286</f>
        <v>161860000</v>
      </c>
      <c r="AG287" s="46">
        <f>SUM($AF$3:AF287)</f>
        <v>15425817000</v>
      </c>
      <c r="AH287" s="47">
        <f>IF(Poziomy!$B$10=A287,AG287,0)</f>
        <v>0</v>
      </c>
      <c r="AI287" s="44">
        <f>ROUNDUP(((A287-3)/5),0)*20000+AI286</f>
        <v>161880000</v>
      </c>
      <c r="AJ287" s="46">
        <f>SUM($AI$3:AI287)</f>
        <v>15431437000</v>
      </c>
      <c r="AK287" s="47">
        <f>IF(Poziomy!$B$11=A287,AJ287,0)</f>
        <v>0</v>
      </c>
    </row>
    <row r="288" spans="1:37" ht="12.75">
      <c r="A288">
        <v>286</v>
      </c>
      <c r="D288" s="46"/>
      <c r="G288" s="47"/>
      <c r="J288" s="47"/>
      <c r="Z288" s="45">
        <f>40000*(A288-1)</f>
        <v>11400000</v>
      </c>
      <c r="AA288" s="46">
        <f>SUM(Z$3:Z288)</f>
        <v>1630200000</v>
      </c>
      <c r="AB288" s="47">
        <f>IF(Poziomy!$B$13=A288,AA288,0)</f>
        <v>0</v>
      </c>
      <c r="AC288" s="45">
        <f>AC287+20000</f>
        <v>5575000</v>
      </c>
      <c r="AD288" s="46">
        <f>SUM(AC$3:AC288)</f>
        <v>780025000</v>
      </c>
      <c r="AE288" s="47">
        <f>IF(Poziomy!$B$12=A288,AD288,0)</f>
        <v>0</v>
      </c>
      <c r="AF288" s="44">
        <f>ROUNDUP(((A288-3)/5),0)*20000+AF287</f>
        <v>163000000</v>
      </c>
      <c r="AG288" s="46">
        <f>SUM($AF$3:AF288)</f>
        <v>15588817000</v>
      </c>
      <c r="AH288" s="47">
        <f>IF(Poziomy!$B$10=A288,AG288,0)</f>
        <v>0</v>
      </c>
      <c r="AI288" s="44">
        <f>ROUNDUP(((A288-3)/5),0)*20000+AI287</f>
        <v>163020000</v>
      </c>
      <c r="AJ288" s="46">
        <f>SUM($AI$3:AI288)</f>
        <v>15594457000</v>
      </c>
      <c r="AK288" s="47">
        <f>IF(Poziomy!$B$11=A288,AJ288,0)</f>
        <v>0</v>
      </c>
    </row>
    <row r="289" spans="1:37" ht="12.75">
      <c r="A289">
        <v>287</v>
      </c>
      <c r="D289" s="46"/>
      <c r="G289" s="47"/>
      <c r="J289" s="47"/>
      <c r="Z289" s="45">
        <f>40000*(A289-1)</f>
        <v>11440000</v>
      </c>
      <c r="AA289" s="46">
        <f>SUM(Z$3:Z289)</f>
        <v>1641640000</v>
      </c>
      <c r="AB289" s="47">
        <f>IF(Poziomy!$B$13=A289,AA289,0)</f>
        <v>0</v>
      </c>
      <c r="AC289" s="45">
        <f>AC288+20000</f>
        <v>5595000</v>
      </c>
      <c r="AD289" s="46">
        <f>SUM(AC$3:AC289)</f>
        <v>785620000</v>
      </c>
      <c r="AE289" s="47">
        <f>IF(Poziomy!$B$12=A289,AD289,0)</f>
        <v>0</v>
      </c>
      <c r="AF289" s="44">
        <f>ROUNDUP(((A289-3)/5),0)*20000+AF288</f>
        <v>164140000</v>
      </c>
      <c r="AG289" s="46">
        <f>SUM($AF$3:AF289)</f>
        <v>15752957000</v>
      </c>
      <c r="AH289" s="47">
        <f>IF(Poziomy!$B$10=A289,AG289,0)</f>
        <v>0</v>
      </c>
      <c r="AI289" s="44">
        <f>ROUNDUP(((A289-3)/5),0)*20000+AI288</f>
        <v>164160000</v>
      </c>
      <c r="AJ289" s="46">
        <f>SUM($AI$3:AI289)</f>
        <v>15758617000</v>
      </c>
      <c r="AK289" s="47">
        <f>IF(Poziomy!$B$11=A289,AJ289,0)</f>
        <v>0</v>
      </c>
    </row>
    <row r="290" spans="1:37" ht="12.75">
      <c r="A290">
        <v>288</v>
      </c>
      <c r="D290" s="46"/>
      <c r="G290" s="47"/>
      <c r="J290" s="47"/>
      <c r="Z290" s="45">
        <f>40000*(A290-1)</f>
        <v>11480000</v>
      </c>
      <c r="AA290" s="46">
        <f>SUM(Z$3:Z290)</f>
        <v>1653120000</v>
      </c>
      <c r="AB290" s="47">
        <f>IF(Poziomy!$B$13=A290,AA290,0)</f>
        <v>0</v>
      </c>
      <c r="AC290" s="45">
        <f>AC289+20000</f>
        <v>5615000</v>
      </c>
      <c r="AD290" s="46">
        <f>SUM(AC$3:AC290)</f>
        <v>791235000</v>
      </c>
      <c r="AE290" s="47">
        <f>IF(Poziomy!$B$12=A290,AD290,0)</f>
        <v>0</v>
      </c>
      <c r="AF290" s="44">
        <f>ROUNDUP(((A290-3)/5),0)*20000+AF289</f>
        <v>165280000</v>
      </c>
      <c r="AG290" s="46">
        <f>SUM($AF$3:AF290)</f>
        <v>15918237000</v>
      </c>
      <c r="AH290" s="47">
        <f>IF(Poziomy!$B$10=A290,AG290,0)</f>
        <v>0</v>
      </c>
      <c r="AI290" s="44">
        <f>ROUNDUP(((A290-3)/5),0)*20000+AI289</f>
        <v>165300000</v>
      </c>
      <c r="AJ290" s="46">
        <f>SUM($AI$3:AI290)</f>
        <v>15923917000</v>
      </c>
      <c r="AK290" s="47">
        <f>IF(Poziomy!$B$11=A290,AJ290,0)</f>
        <v>0</v>
      </c>
    </row>
    <row r="291" spans="1:37" ht="12.75">
      <c r="A291">
        <v>289</v>
      </c>
      <c r="D291" s="46"/>
      <c r="G291" s="47"/>
      <c r="J291" s="47"/>
      <c r="Z291" s="45">
        <f>40000*(A291-1)</f>
        <v>11520000</v>
      </c>
      <c r="AA291" s="46">
        <f>SUM(Z$3:Z291)</f>
        <v>1664640000</v>
      </c>
      <c r="AB291" s="47">
        <f>IF(Poziomy!$B$13=A291,AA291,0)</f>
        <v>0</v>
      </c>
      <c r="AC291" s="45">
        <f>AC290+20000</f>
        <v>5635000</v>
      </c>
      <c r="AD291" s="46">
        <f>SUM(AC$3:AC291)</f>
        <v>796870000</v>
      </c>
      <c r="AE291" s="47">
        <f>IF(Poziomy!$B$12=A291,AD291,0)</f>
        <v>0</v>
      </c>
      <c r="AF291" s="44">
        <f>ROUNDUP(((A291-3)/5),0)*20000+AF290</f>
        <v>166440000</v>
      </c>
      <c r="AG291" s="46">
        <f>SUM($AF$3:AF291)</f>
        <v>16084677000</v>
      </c>
      <c r="AH291" s="47">
        <f>IF(Poziomy!$B$10=A291,AG291,0)</f>
        <v>0</v>
      </c>
      <c r="AI291" s="44">
        <f>ROUNDUP(((A291-3)/5),0)*20000+AI290</f>
        <v>166460000</v>
      </c>
      <c r="AJ291" s="46">
        <f>SUM($AI$3:AI291)</f>
        <v>16090377000</v>
      </c>
      <c r="AK291" s="47">
        <f>IF(Poziomy!$B$11=A291,AJ291,0)</f>
        <v>0</v>
      </c>
    </row>
    <row r="292" spans="1:37" ht="12.75">
      <c r="A292">
        <v>290</v>
      </c>
      <c r="D292" s="46"/>
      <c r="G292" s="47"/>
      <c r="J292" s="47"/>
      <c r="Z292" s="45">
        <f>40000*(A292-1)</f>
        <v>11560000</v>
      </c>
      <c r="AA292" s="46">
        <f>SUM(Z$3:Z292)</f>
        <v>1676200000</v>
      </c>
      <c r="AB292" s="47">
        <f>IF(Poziomy!$B$13=A292,AA292,0)</f>
        <v>0</v>
      </c>
      <c r="AC292" s="45">
        <f>AC291+20000</f>
        <v>5655000</v>
      </c>
      <c r="AD292" s="46">
        <f>SUM(AC$3:AC292)</f>
        <v>802525000</v>
      </c>
      <c r="AE292" s="47">
        <f>IF(Poziomy!$B$12=A292,AD292,0)</f>
        <v>0</v>
      </c>
      <c r="AF292" s="44">
        <f>ROUNDUP(((A292-3)/5),0)*20000+AF291</f>
        <v>167600000</v>
      </c>
      <c r="AG292" s="46">
        <f>SUM($AF$3:AF292)</f>
        <v>16252277000</v>
      </c>
      <c r="AH292" s="47">
        <f>IF(Poziomy!$B$10=A292,AG292,0)</f>
        <v>0</v>
      </c>
      <c r="AI292" s="44">
        <f>ROUNDUP(((A292-3)/5),0)*20000+AI291</f>
        <v>167620000</v>
      </c>
      <c r="AJ292" s="46">
        <f>SUM($AI$3:AI292)</f>
        <v>16257997000</v>
      </c>
      <c r="AK292" s="47">
        <f>IF(Poziomy!$B$11=A292,AJ292,0)</f>
        <v>0</v>
      </c>
    </row>
    <row r="293" spans="1:37" ht="12.75">
      <c r="A293">
        <v>291</v>
      </c>
      <c r="D293" s="46"/>
      <c r="G293" s="47"/>
      <c r="J293" s="47"/>
      <c r="Z293" s="45">
        <f>40000*(A293-1)</f>
        <v>11600000</v>
      </c>
      <c r="AA293" s="46">
        <f>SUM(Z$3:Z293)</f>
        <v>1687800000</v>
      </c>
      <c r="AB293" s="47">
        <f>IF(Poziomy!$B$13=A293,AA293,0)</f>
        <v>0</v>
      </c>
      <c r="AC293" s="45">
        <f>AC292+20000</f>
        <v>5675000</v>
      </c>
      <c r="AD293" s="46">
        <f>SUM(AC$3:AC293)</f>
        <v>808200000</v>
      </c>
      <c r="AE293" s="47">
        <f>IF(Poziomy!$B$12=A293,AD293,0)</f>
        <v>0</v>
      </c>
      <c r="AF293" s="44">
        <f>ROUNDUP(((A293-3)/5),0)*20000+AF292</f>
        <v>168760000</v>
      </c>
      <c r="AG293" s="46">
        <f>SUM($AF$3:AF293)</f>
        <v>16421037000</v>
      </c>
      <c r="AH293" s="47">
        <f>IF(Poziomy!$B$10=A293,AG293,0)</f>
        <v>0</v>
      </c>
      <c r="AI293" s="44">
        <f>ROUNDUP(((A293-3)/5),0)*20000+AI292</f>
        <v>168780000</v>
      </c>
      <c r="AJ293" s="46">
        <f>SUM($AI$3:AI293)</f>
        <v>16426777000</v>
      </c>
      <c r="AK293" s="47">
        <f>IF(Poziomy!$B$11=A293,AJ293,0)</f>
        <v>0</v>
      </c>
    </row>
    <row r="294" spans="1:37" ht="12.75">
      <c r="A294">
        <v>292</v>
      </c>
      <c r="D294" s="46"/>
      <c r="G294" s="47"/>
      <c r="J294" s="47"/>
      <c r="Z294" s="45">
        <f>40000*(A294-1)</f>
        <v>11640000</v>
      </c>
      <c r="AA294" s="46">
        <f>SUM(Z$3:Z294)</f>
        <v>1699440000</v>
      </c>
      <c r="AB294" s="47">
        <f>IF(Poziomy!$B$13=A294,AA294,0)</f>
        <v>0</v>
      </c>
      <c r="AC294" s="45">
        <f>AC293+20000</f>
        <v>5695000</v>
      </c>
      <c r="AD294" s="46">
        <f>SUM(AC$3:AC294)</f>
        <v>813895000</v>
      </c>
      <c r="AE294" s="47">
        <f>IF(Poziomy!$B$12=A294,AD294,0)</f>
        <v>0</v>
      </c>
      <c r="AF294" s="44">
        <f>ROUNDUP(((A294-3)/5),0)*20000+AF293</f>
        <v>169920000</v>
      </c>
      <c r="AG294" s="46">
        <f>SUM($AF$3:AF294)</f>
        <v>16590957000</v>
      </c>
      <c r="AH294" s="47">
        <f>IF(Poziomy!$B$10=A294,AG294,0)</f>
        <v>0</v>
      </c>
      <c r="AI294" s="44">
        <f>ROUNDUP(((A294-3)/5),0)*20000+AI293</f>
        <v>169940000</v>
      </c>
      <c r="AJ294" s="46">
        <f>SUM($AI$3:AI294)</f>
        <v>16596717000</v>
      </c>
      <c r="AK294" s="47">
        <f>IF(Poziomy!$B$11=A294,AJ294,0)</f>
        <v>0</v>
      </c>
    </row>
    <row r="295" spans="1:37" ht="12.75">
      <c r="A295">
        <v>293</v>
      </c>
      <c r="D295" s="46"/>
      <c r="G295" s="47"/>
      <c r="J295" s="47"/>
      <c r="Z295" s="45">
        <f>40000*(A295-1)</f>
        <v>11680000</v>
      </c>
      <c r="AA295" s="46">
        <f>SUM(Z$3:Z295)</f>
        <v>1711120000</v>
      </c>
      <c r="AB295" s="47">
        <f>IF(Poziomy!$B$13=A295,AA295,0)</f>
        <v>0</v>
      </c>
      <c r="AC295" s="45">
        <f>AC294+20000</f>
        <v>5715000</v>
      </c>
      <c r="AD295" s="46">
        <f>SUM(AC$3:AC295)</f>
        <v>819610000</v>
      </c>
      <c r="AE295" s="47">
        <f>IF(Poziomy!$B$12=A295,AD295,0)</f>
        <v>0</v>
      </c>
      <c r="AF295" s="44">
        <f>ROUNDUP(((A295-3)/5),0)*20000+AF294</f>
        <v>171080000</v>
      </c>
      <c r="AG295" s="46">
        <f>SUM($AF$3:AF295)</f>
        <v>16762037000</v>
      </c>
      <c r="AH295" s="47">
        <f>IF(Poziomy!$B$10=A295,AG295,0)</f>
        <v>0</v>
      </c>
      <c r="AI295" s="44">
        <f>ROUNDUP(((A295-3)/5),0)*20000+AI294</f>
        <v>171100000</v>
      </c>
      <c r="AJ295" s="46">
        <f>SUM($AI$3:AI295)</f>
        <v>16767817000</v>
      </c>
      <c r="AK295" s="47">
        <f>IF(Poziomy!$B$11=A295,AJ295,0)</f>
        <v>0</v>
      </c>
    </row>
    <row r="296" spans="1:37" ht="12.75">
      <c r="A296">
        <v>294</v>
      </c>
      <c r="D296" s="46"/>
      <c r="G296" s="47"/>
      <c r="J296" s="47"/>
      <c r="Z296" s="45">
        <f>40000*(A296-1)</f>
        <v>11720000</v>
      </c>
      <c r="AA296" s="46">
        <f>SUM(Z$3:Z296)</f>
        <v>1722840000</v>
      </c>
      <c r="AB296" s="47">
        <f>IF(Poziomy!$B$13=A296,AA296,0)</f>
        <v>0</v>
      </c>
      <c r="AC296" s="45">
        <f>AC295+20000</f>
        <v>5735000</v>
      </c>
      <c r="AD296" s="46">
        <f>SUM(AC$3:AC296)</f>
        <v>825345000</v>
      </c>
      <c r="AE296" s="47">
        <f>IF(Poziomy!$B$12=A296,AD296,0)</f>
        <v>0</v>
      </c>
      <c r="AF296" s="44">
        <f>ROUNDUP(((A296-3)/5),0)*20000+AF295</f>
        <v>172260000</v>
      </c>
      <c r="AG296" s="46">
        <f>SUM($AF$3:AF296)</f>
        <v>16934297000</v>
      </c>
      <c r="AH296" s="47">
        <f>IF(Poziomy!$B$10=A296,AG296,0)</f>
        <v>0</v>
      </c>
      <c r="AI296" s="44">
        <f>ROUNDUP(((A296-3)/5),0)*20000+AI295</f>
        <v>172280000</v>
      </c>
      <c r="AJ296" s="46">
        <f>SUM($AI$3:AI296)</f>
        <v>16940097000</v>
      </c>
      <c r="AK296" s="47">
        <f>IF(Poziomy!$B$11=A296,AJ296,0)</f>
        <v>0</v>
      </c>
    </row>
    <row r="297" spans="1:37" ht="12.75">
      <c r="A297">
        <v>295</v>
      </c>
      <c r="D297" s="46"/>
      <c r="G297" s="47"/>
      <c r="J297" s="47"/>
      <c r="Z297" s="45">
        <f>40000*(A297-1)</f>
        <v>11760000</v>
      </c>
      <c r="AA297" s="46">
        <f>SUM(Z$3:Z297)</f>
        <v>1734600000</v>
      </c>
      <c r="AB297" s="47">
        <f>IF(Poziomy!$B$13=A297,AA297,0)</f>
        <v>0</v>
      </c>
      <c r="AC297" s="45">
        <f>AC296+20000</f>
        <v>5755000</v>
      </c>
      <c r="AD297" s="46">
        <f>SUM(AC$3:AC297)</f>
        <v>831100000</v>
      </c>
      <c r="AE297" s="47">
        <f>IF(Poziomy!$B$12=A297,AD297,0)</f>
        <v>0</v>
      </c>
      <c r="AF297" s="44">
        <f>ROUNDUP(((A297-3)/5),0)*20000+AF296</f>
        <v>173440000</v>
      </c>
      <c r="AG297" s="46">
        <f>SUM($AF$3:AF297)</f>
        <v>17107737000</v>
      </c>
      <c r="AH297" s="47">
        <f>IF(Poziomy!$B$10=A297,AG297,0)</f>
        <v>0</v>
      </c>
      <c r="AI297" s="44">
        <f>ROUNDUP(((A297-3)/5),0)*20000+AI296</f>
        <v>173460000</v>
      </c>
      <c r="AJ297" s="46">
        <f>SUM($AI$3:AI297)</f>
        <v>17113557000</v>
      </c>
      <c r="AK297" s="47">
        <f>IF(Poziomy!$B$11=A297,AJ297,0)</f>
        <v>0</v>
      </c>
    </row>
    <row r="298" spans="1:37" ht="12.75">
      <c r="A298">
        <v>296</v>
      </c>
      <c r="D298" s="46"/>
      <c r="G298" s="47"/>
      <c r="J298" s="47"/>
      <c r="Z298" s="45">
        <f>40000*(A298-1)</f>
        <v>11800000</v>
      </c>
      <c r="AA298" s="46">
        <f>SUM(Z$3:Z298)</f>
        <v>1746400000</v>
      </c>
      <c r="AB298" s="47">
        <f>IF(Poziomy!$B$13=A298,AA298,0)</f>
        <v>0</v>
      </c>
      <c r="AC298" s="45">
        <f>AC297+20000</f>
        <v>5775000</v>
      </c>
      <c r="AD298" s="46">
        <f>SUM(AC$3:AC298)</f>
        <v>836875000</v>
      </c>
      <c r="AE298" s="47">
        <f>IF(Poziomy!$B$12=A298,AD298,0)</f>
        <v>0</v>
      </c>
      <c r="AF298" s="44">
        <f>ROUNDUP(((A298-3)/5),0)*20000+AF297</f>
        <v>174620000</v>
      </c>
      <c r="AG298" s="46">
        <f>SUM($AF$3:AF298)</f>
        <v>17282357000</v>
      </c>
      <c r="AH298" s="47">
        <f>IF(Poziomy!$B$10=A298,AG298,0)</f>
        <v>0</v>
      </c>
      <c r="AI298" s="44">
        <f>ROUNDUP(((A298-3)/5),0)*20000+AI297</f>
        <v>174640000</v>
      </c>
      <c r="AJ298" s="46">
        <f>SUM($AI$3:AI298)</f>
        <v>17288197000</v>
      </c>
      <c r="AK298" s="47">
        <f>IF(Poziomy!$B$11=A298,AJ298,0)</f>
        <v>0</v>
      </c>
    </row>
    <row r="299" spans="1:37" ht="12.75">
      <c r="A299">
        <v>297</v>
      </c>
      <c r="D299" s="46"/>
      <c r="G299" s="47"/>
      <c r="J299" s="47"/>
      <c r="Z299" s="45">
        <f>40000*(A299-1)</f>
        <v>11840000</v>
      </c>
      <c r="AA299" s="46">
        <f>SUM(Z$3:Z299)</f>
        <v>1758240000</v>
      </c>
      <c r="AB299" s="47">
        <f>IF(Poziomy!$B$13=A299,AA299,0)</f>
        <v>0</v>
      </c>
      <c r="AC299" s="45">
        <f>AC298+20000</f>
        <v>5795000</v>
      </c>
      <c r="AD299" s="46">
        <f>SUM(AC$3:AC299)</f>
        <v>842670000</v>
      </c>
      <c r="AE299" s="47">
        <f>IF(Poziomy!$B$12=A299,AD299,0)</f>
        <v>0</v>
      </c>
      <c r="AF299" s="44">
        <f>ROUNDUP(((A299-3)/5),0)*20000+AF298</f>
        <v>175800000</v>
      </c>
      <c r="AG299" s="46">
        <f>SUM($AF$3:AF299)</f>
        <v>17458157000</v>
      </c>
      <c r="AH299" s="47">
        <f>IF(Poziomy!$B$10=A299,AG299,0)</f>
        <v>0</v>
      </c>
      <c r="AI299" s="44">
        <f>ROUNDUP(((A299-3)/5),0)*20000+AI298</f>
        <v>175820000</v>
      </c>
      <c r="AJ299" s="46">
        <f>SUM($AI$3:AI299)</f>
        <v>17464017000</v>
      </c>
      <c r="AK299" s="47">
        <f>IF(Poziomy!$B$11=A299,AJ299,0)</f>
        <v>0</v>
      </c>
    </row>
    <row r="300" spans="1:37" ht="12.75">
      <c r="A300">
        <v>298</v>
      </c>
      <c r="D300" s="46"/>
      <c r="G300" s="47"/>
      <c r="J300" s="47"/>
      <c r="Z300" s="45">
        <f>40000*(A300-1)</f>
        <v>11880000</v>
      </c>
      <c r="AA300" s="46">
        <f>SUM(Z$3:Z300)</f>
        <v>1770120000</v>
      </c>
      <c r="AB300" s="47">
        <f>IF(Poziomy!$B$13=A300,AA300,0)</f>
        <v>0</v>
      </c>
      <c r="AC300" s="45">
        <f>AC299+20000</f>
        <v>5815000</v>
      </c>
      <c r="AD300" s="46">
        <f>SUM(AC$3:AC300)</f>
        <v>848485000</v>
      </c>
      <c r="AE300" s="47">
        <f>IF(Poziomy!$B$12=A300,AD300,0)</f>
        <v>0</v>
      </c>
      <c r="AF300" s="44">
        <f>ROUNDUP(((A300-3)/5),0)*20000+AF299</f>
        <v>176980000</v>
      </c>
      <c r="AG300" s="46">
        <f>SUM($AF$3:AF300)</f>
        <v>17635137000</v>
      </c>
      <c r="AH300" s="47">
        <f>IF(Poziomy!$B$10=A300,AG300,0)</f>
        <v>0</v>
      </c>
      <c r="AI300" s="44">
        <f>ROUNDUP(((A300-3)/5),0)*20000+AI299</f>
        <v>177000000</v>
      </c>
      <c r="AJ300" s="46">
        <f>SUM($AI$3:AI300)</f>
        <v>17641017000</v>
      </c>
      <c r="AK300" s="47">
        <f>IF(Poziomy!$B$11=A300,AJ300,0)</f>
        <v>0</v>
      </c>
    </row>
    <row r="301" spans="1:37" ht="12.75">
      <c r="A301">
        <v>299</v>
      </c>
      <c r="D301" s="46"/>
      <c r="G301" s="47"/>
      <c r="J301" s="47"/>
      <c r="Z301" s="45">
        <f>40000*(A301-1)</f>
        <v>11920000</v>
      </c>
      <c r="AA301" s="46">
        <f>SUM(Z$3:Z301)</f>
        <v>1782040000</v>
      </c>
      <c r="AB301" s="47">
        <f>IF(Poziomy!$B$13=A301,AA301,0)</f>
        <v>0</v>
      </c>
      <c r="AC301" s="45">
        <f>AC300+20000</f>
        <v>5835000</v>
      </c>
      <c r="AD301" s="46">
        <f>SUM(AC$3:AC301)</f>
        <v>854320000</v>
      </c>
      <c r="AE301" s="47">
        <f>IF(Poziomy!$B$12=A301,AD301,0)</f>
        <v>0</v>
      </c>
      <c r="AF301" s="44">
        <f>ROUNDUP(((A301-3)/5),0)*20000+AF300</f>
        <v>178180000</v>
      </c>
      <c r="AG301" s="46">
        <f>SUM($AF$3:AF301)</f>
        <v>17813317000</v>
      </c>
      <c r="AH301" s="47">
        <f>IF(Poziomy!$B$10=A301,AG301,0)</f>
        <v>0</v>
      </c>
      <c r="AI301" s="44">
        <f>ROUNDUP(((A301-3)/5),0)*20000+AI300</f>
        <v>178200000</v>
      </c>
      <c r="AJ301" s="46">
        <f>SUM($AI$3:AI301)</f>
        <v>17819217000</v>
      </c>
      <c r="AK301" s="47">
        <f>IF(Poziomy!$B$11=A301,AJ301,0)</f>
        <v>0</v>
      </c>
    </row>
    <row r="302" spans="1:37" ht="12.75">
      <c r="A302">
        <v>300</v>
      </c>
      <c r="D302" s="46"/>
      <c r="G302" s="47"/>
      <c r="J302" s="47"/>
      <c r="Z302" s="45">
        <f>40000*(A302-1)</f>
        <v>11960000</v>
      </c>
      <c r="AA302" s="46">
        <f>SUM(Z$3:Z302)</f>
        <v>1794000000</v>
      </c>
      <c r="AB302" s="47">
        <f>IF(Poziomy!$B$13=A302,AA302,0)</f>
        <v>0</v>
      </c>
      <c r="AC302" s="45">
        <f>AC301+20000</f>
        <v>5855000</v>
      </c>
      <c r="AD302" s="46">
        <f>SUM(AC$3:AC302)</f>
        <v>860175000</v>
      </c>
      <c r="AE302" s="47">
        <f>IF(Poziomy!$B$12=A302,AD302,0)</f>
        <v>0</v>
      </c>
      <c r="AF302" s="44">
        <f>ROUNDUP(((A302-3)/5),0)*20000+AF301</f>
        <v>179380000</v>
      </c>
      <c r="AG302" s="46">
        <f>SUM($AF$3:AF302)</f>
        <v>17992697000</v>
      </c>
      <c r="AH302" s="47">
        <f>IF(Poziomy!$B$10=A302,AG302,0)</f>
        <v>0</v>
      </c>
      <c r="AI302" s="44">
        <f>ROUNDUP(((A302-3)/5),0)*20000+AI301</f>
        <v>179400000</v>
      </c>
      <c r="AJ302" s="46">
        <f>SUM($AI$3:AI302)</f>
        <v>17998617000</v>
      </c>
      <c r="AK302" s="47">
        <f>IF(Poziomy!$B$11=A302,AJ302,0)</f>
        <v>0</v>
      </c>
    </row>
    <row r="303" spans="1:37" ht="12.75">
      <c r="A303">
        <v>301</v>
      </c>
      <c r="D303" s="46"/>
      <c r="G303" s="47"/>
      <c r="J303" s="47"/>
      <c r="Z303" s="45">
        <f>40000*(A303-1)</f>
        <v>12000000</v>
      </c>
      <c r="AA303" s="46">
        <f>SUM(Z$3:Z303)</f>
        <v>1806000000</v>
      </c>
      <c r="AB303" s="47">
        <f>IF(Poziomy!$B$13=A303,AA303,0)</f>
        <v>0</v>
      </c>
      <c r="AC303" s="45">
        <f>AC302+20000</f>
        <v>5875000</v>
      </c>
      <c r="AD303" s="46">
        <f>SUM(AC$3:AC303)</f>
        <v>866050000</v>
      </c>
      <c r="AE303" s="47">
        <f>IF(Poziomy!$B$12=A303,AD303,0)</f>
        <v>0</v>
      </c>
      <c r="AF303" s="44">
        <f>ROUNDUP(((A303-3)/5),0)*20000+AF302</f>
        <v>180580000</v>
      </c>
      <c r="AG303" s="46">
        <f>SUM($AF$3:AF303)</f>
        <v>18173277000</v>
      </c>
      <c r="AH303" s="47">
        <f>IF(Poziomy!$B$10=A303,AG303,0)</f>
        <v>0</v>
      </c>
      <c r="AI303" s="44">
        <f>ROUNDUP(((A303-3)/5),0)*20000+AI302</f>
        <v>180600000</v>
      </c>
      <c r="AJ303" s="46">
        <f>SUM($AI$3:AI303)</f>
        <v>18179217000</v>
      </c>
      <c r="AK303" s="47">
        <f>IF(Poziomy!$B$11=A303,AJ303,0)</f>
        <v>0</v>
      </c>
    </row>
    <row r="304" spans="1:37" ht="12.75">
      <c r="A304">
        <v>302</v>
      </c>
      <c r="D304" s="46"/>
      <c r="G304" s="47"/>
      <c r="J304" s="47"/>
      <c r="Z304" s="45">
        <f>40000*(A304-1)</f>
        <v>12040000</v>
      </c>
      <c r="AA304" s="46">
        <f>SUM(Z$3:Z304)</f>
        <v>1818040000</v>
      </c>
      <c r="AB304" s="47">
        <f>IF(Poziomy!$B$13=A304,AA304,0)</f>
        <v>0</v>
      </c>
      <c r="AC304" s="45">
        <f>AC303+20000</f>
        <v>5895000</v>
      </c>
      <c r="AD304" s="46">
        <f>SUM(AC$3:AC304)</f>
        <v>871945000</v>
      </c>
      <c r="AE304" s="47">
        <f>IF(Poziomy!$B$12=A304,AD304,0)</f>
        <v>0</v>
      </c>
      <c r="AF304" s="44">
        <f>ROUNDUP(((A304-3)/5),0)*20000+AF303</f>
        <v>181780000</v>
      </c>
      <c r="AG304" s="46">
        <f>SUM($AF$3:AF304)</f>
        <v>18355057000</v>
      </c>
      <c r="AH304" s="47">
        <f>IF(Poziomy!$B$10=A304,AG304,0)</f>
        <v>0</v>
      </c>
      <c r="AI304" s="44">
        <f>ROUNDUP(((A304-3)/5),0)*20000+AI303</f>
        <v>181800000</v>
      </c>
      <c r="AJ304" s="46">
        <f>SUM($AI$3:AI304)</f>
        <v>18361017000</v>
      </c>
      <c r="AK304" s="47">
        <f>IF(Poziomy!$B$11=A304,AJ304,0)</f>
        <v>0</v>
      </c>
    </row>
    <row r="305" spans="1:37" ht="12.75">
      <c r="A305">
        <v>303</v>
      </c>
      <c r="D305" s="46"/>
      <c r="G305" s="47"/>
      <c r="J305" s="47"/>
      <c r="Z305" s="45">
        <f>40000*(A305-1)</f>
        <v>12080000</v>
      </c>
      <c r="AA305" s="46">
        <f>SUM(Z$3:Z305)</f>
        <v>1830120000</v>
      </c>
      <c r="AB305" s="47">
        <f>IF(Poziomy!$B$13=A305,AA305,0)</f>
        <v>0</v>
      </c>
      <c r="AC305" s="45">
        <f>AC304+20000</f>
        <v>5915000</v>
      </c>
      <c r="AD305" s="46">
        <f>SUM(AC$3:AC305)</f>
        <v>877860000</v>
      </c>
      <c r="AE305" s="47">
        <f>IF(Poziomy!$B$12=A305,AD305,0)</f>
        <v>0</v>
      </c>
      <c r="AF305" s="44">
        <f>ROUNDUP(((A305-3)/5),0)*20000+AF304</f>
        <v>182980000</v>
      </c>
      <c r="AG305" s="46">
        <f>SUM($AF$3:AF305)</f>
        <v>18538037000</v>
      </c>
      <c r="AH305" s="47">
        <f>IF(Poziomy!$B$10=A305,AG305,0)</f>
        <v>0</v>
      </c>
      <c r="AI305" s="44">
        <f>ROUNDUP(((A305-3)/5),0)*20000+AI304</f>
        <v>183000000</v>
      </c>
      <c r="AJ305" s="46">
        <f>SUM($AI$3:AI305)</f>
        <v>18544017000</v>
      </c>
      <c r="AK305" s="47">
        <f>IF(Poziomy!$B$11=A305,AJ305,0)</f>
        <v>0</v>
      </c>
    </row>
    <row r="306" spans="1:37" ht="12.75">
      <c r="A306">
        <v>304</v>
      </c>
      <c r="D306" s="46"/>
      <c r="G306" s="47"/>
      <c r="J306" s="47"/>
      <c r="Z306" s="45">
        <f>40000*(A306-1)</f>
        <v>12120000</v>
      </c>
      <c r="AA306" s="46">
        <f>SUM(Z$3:Z306)</f>
        <v>1842240000</v>
      </c>
      <c r="AB306" s="47">
        <f>IF(Poziomy!$B$13=A306,AA306,0)</f>
        <v>0</v>
      </c>
      <c r="AC306" s="45">
        <f>AC305+20000</f>
        <v>5935000</v>
      </c>
      <c r="AD306" s="46">
        <f>SUM(AC$3:AC306)</f>
        <v>883795000</v>
      </c>
      <c r="AE306" s="47">
        <f>IF(Poziomy!$B$12=A306,AD306,0)</f>
        <v>0</v>
      </c>
      <c r="AF306" s="44">
        <f>ROUNDUP(((A306-3)/5),0)*20000+AF305</f>
        <v>184200000</v>
      </c>
      <c r="AG306" s="46">
        <f>SUM($AF$3:AF306)</f>
        <v>18722237000</v>
      </c>
      <c r="AH306" s="47">
        <f>IF(Poziomy!$B$10=A306,AG306,0)</f>
        <v>0</v>
      </c>
      <c r="AI306" s="44">
        <f>ROUNDUP(((A306-3)/5),0)*20000+AI305</f>
        <v>184220000</v>
      </c>
      <c r="AJ306" s="46">
        <f>SUM($AI$3:AI306)</f>
        <v>18728237000</v>
      </c>
      <c r="AK306" s="47">
        <f>IF(Poziomy!$B$11=A306,AJ306,0)</f>
        <v>0</v>
      </c>
    </row>
    <row r="307" spans="1:37" ht="12.75">
      <c r="A307">
        <v>305</v>
      </c>
      <c r="D307" s="46"/>
      <c r="G307" s="47"/>
      <c r="J307" s="47"/>
      <c r="Z307" s="45">
        <f>40000*(A307-1)</f>
        <v>12160000</v>
      </c>
      <c r="AA307" s="46">
        <f>SUM(Z$3:Z307)</f>
        <v>1854400000</v>
      </c>
      <c r="AB307" s="47">
        <f>IF(Poziomy!$B$13=A307,AA307,0)</f>
        <v>0</v>
      </c>
      <c r="AC307" s="45">
        <f>AC306+20000</f>
        <v>5955000</v>
      </c>
      <c r="AD307" s="46">
        <f>SUM(AC$3:AC307)</f>
        <v>889750000</v>
      </c>
      <c r="AE307" s="47">
        <f>IF(Poziomy!$B$12=A307,AD307,0)</f>
        <v>0</v>
      </c>
      <c r="AF307" s="44">
        <f>ROUNDUP(((A307-3)/5),0)*20000+AF306</f>
        <v>185420000</v>
      </c>
      <c r="AG307" s="46">
        <f>SUM($AF$3:AF307)</f>
        <v>18907657000</v>
      </c>
      <c r="AH307" s="47">
        <f>IF(Poziomy!$B$10=A307,AG307,0)</f>
        <v>0</v>
      </c>
      <c r="AI307" s="44">
        <f>ROUNDUP(((A307-3)/5),0)*20000+AI306</f>
        <v>185440000</v>
      </c>
      <c r="AJ307" s="46">
        <f>SUM($AI$3:AI307)</f>
        <v>18913677000</v>
      </c>
      <c r="AK307" s="47">
        <f>IF(Poziomy!$B$11=A307,AJ307,0)</f>
        <v>0</v>
      </c>
    </row>
    <row r="308" spans="1:37" ht="12.75">
      <c r="A308">
        <v>306</v>
      </c>
      <c r="D308" s="46"/>
      <c r="G308" s="47"/>
      <c r="J308" s="47"/>
      <c r="Z308" s="45">
        <f>40000*(A308-1)</f>
        <v>12200000</v>
      </c>
      <c r="AA308" s="46">
        <f>SUM(Z$3:Z308)</f>
        <v>1866600000</v>
      </c>
      <c r="AB308" s="47">
        <f>IF(Poziomy!$B$13=A308,AA308,0)</f>
        <v>0</v>
      </c>
      <c r="AC308" s="45">
        <f>AC307+20000</f>
        <v>5975000</v>
      </c>
      <c r="AD308" s="46">
        <f>SUM(AC$3:AC308)</f>
        <v>895725000</v>
      </c>
      <c r="AE308" s="47">
        <f>IF(Poziomy!$B$12=A308,AD308,0)</f>
        <v>0</v>
      </c>
      <c r="AF308" s="44">
        <f>ROUNDUP(((A308-3)/5),0)*20000+AF307</f>
        <v>186640000</v>
      </c>
      <c r="AG308" s="46">
        <f>SUM($AF$3:AF308)</f>
        <v>19094297000</v>
      </c>
      <c r="AH308" s="47">
        <f>IF(Poziomy!$B$10=A308,AG308,0)</f>
        <v>0</v>
      </c>
      <c r="AI308" s="44">
        <f>ROUNDUP(((A308-3)/5),0)*20000+AI307</f>
        <v>186660000</v>
      </c>
      <c r="AJ308" s="46">
        <f>SUM($AI$3:AI308)</f>
        <v>19100337000</v>
      </c>
      <c r="AK308" s="47">
        <f>IF(Poziomy!$B$11=A308,AJ308,0)</f>
        <v>0</v>
      </c>
    </row>
    <row r="309" spans="1:37" ht="12.75">
      <c r="A309">
        <v>307</v>
      </c>
      <c r="D309" s="46"/>
      <c r="G309" s="47"/>
      <c r="J309" s="47"/>
      <c r="Z309" s="45">
        <f>40000*(A309-1)</f>
        <v>12240000</v>
      </c>
      <c r="AA309" s="46">
        <f>SUM(Z$3:Z309)</f>
        <v>1878840000</v>
      </c>
      <c r="AB309" s="47">
        <f>IF(Poziomy!$B$13=A309,AA309,0)</f>
        <v>0</v>
      </c>
      <c r="AC309" s="45">
        <f>AC308+20000</f>
        <v>5995000</v>
      </c>
      <c r="AD309" s="46">
        <f>SUM(AC$3:AC309)</f>
        <v>901720000</v>
      </c>
      <c r="AE309" s="47">
        <f>IF(Poziomy!$B$12=A309,AD309,0)</f>
        <v>0</v>
      </c>
      <c r="AF309" s="44">
        <f>ROUNDUP(((A309-3)/5),0)*20000+AF308</f>
        <v>187860000</v>
      </c>
      <c r="AG309" s="46">
        <f>SUM($AF$3:AF309)</f>
        <v>19282157000</v>
      </c>
      <c r="AH309" s="47">
        <f>IF(Poziomy!$B$10=A309,AG309,0)</f>
        <v>0</v>
      </c>
      <c r="AI309" s="44">
        <f>ROUNDUP(((A309-3)/5),0)*20000+AI308</f>
        <v>187880000</v>
      </c>
      <c r="AJ309" s="46">
        <f>SUM($AI$3:AI309)</f>
        <v>19288217000</v>
      </c>
      <c r="AK309" s="47">
        <f>IF(Poziomy!$B$11=A309,AJ309,0)</f>
        <v>0</v>
      </c>
    </row>
    <row r="310" spans="1:37" ht="12.75">
      <c r="A310">
        <v>308</v>
      </c>
      <c r="D310" s="46"/>
      <c r="G310" s="47"/>
      <c r="J310" s="47"/>
      <c r="Z310" s="45">
        <f>40000*(A310-1)</f>
        <v>12280000</v>
      </c>
      <c r="AA310" s="46">
        <f>SUM(Z$3:Z310)</f>
        <v>1891120000</v>
      </c>
      <c r="AB310" s="47">
        <f>IF(Poziomy!$B$13=A310,AA310,0)</f>
        <v>0</v>
      </c>
      <c r="AC310" s="45">
        <f>AC309+20000</f>
        <v>6015000</v>
      </c>
      <c r="AD310" s="46">
        <f>SUM(AC$3:AC310)</f>
        <v>907735000</v>
      </c>
      <c r="AE310" s="47">
        <f>IF(Poziomy!$B$12=A310,AD310,0)</f>
        <v>0</v>
      </c>
      <c r="AF310" s="44">
        <f>ROUNDUP(((A310-3)/5),0)*20000+AF309</f>
        <v>189080000</v>
      </c>
      <c r="AG310" s="46">
        <f>SUM($AF$3:AF310)</f>
        <v>19471237000</v>
      </c>
      <c r="AH310" s="47">
        <f>IF(Poziomy!$B$10=A310,AG310,0)</f>
        <v>0</v>
      </c>
      <c r="AI310" s="44">
        <f>ROUNDUP(((A310-3)/5),0)*20000+AI309</f>
        <v>189100000</v>
      </c>
      <c r="AJ310" s="46">
        <f>SUM($AI$3:AI310)</f>
        <v>19477317000</v>
      </c>
      <c r="AK310" s="47">
        <f>IF(Poziomy!$B$11=A310,AJ310,0)</f>
        <v>0</v>
      </c>
    </row>
    <row r="311" spans="1:37" ht="12.75">
      <c r="A311">
        <v>309</v>
      </c>
      <c r="D311" s="46"/>
      <c r="G311" s="47"/>
      <c r="J311" s="47"/>
      <c r="Z311" s="45">
        <f>40000*(A311-1)</f>
        <v>12320000</v>
      </c>
      <c r="AA311" s="46">
        <f>SUM(Z$3:Z311)</f>
        <v>1903440000</v>
      </c>
      <c r="AB311" s="47">
        <f>IF(Poziomy!$B$13=A311,AA311,0)</f>
        <v>0</v>
      </c>
      <c r="AC311" s="45">
        <f>AC310+20000</f>
        <v>6035000</v>
      </c>
      <c r="AD311" s="46">
        <f>SUM(AC$3:AC311)</f>
        <v>913770000</v>
      </c>
      <c r="AE311" s="47">
        <f>IF(Poziomy!$B$12=A311,AD311,0)</f>
        <v>0</v>
      </c>
      <c r="AF311" s="44">
        <f>ROUNDUP(((A311-3)/5),0)*20000+AF310</f>
        <v>190320000</v>
      </c>
      <c r="AG311" s="46">
        <f>SUM($AF$3:AF311)</f>
        <v>19661557000</v>
      </c>
      <c r="AH311" s="47">
        <f>IF(Poziomy!$B$10=A311,AG311,0)</f>
        <v>0</v>
      </c>
      <c r="AI311" s="44">
        <f>ROUNDUP(((A311-3)/5),0)*20000+AI310</f>
        <v>190340000</v>
      </c>
      <c r="AJ311" s="46">
        <f>SUM($AI$3:AI311)</f>
        <v>19667657000</v>
      </c>
      <c r="AK311" s="47">
        <f>IF(Poziomy!$B$11=A311,AJ311,0)</f>
        <v>0</v>
      </c>
    </row>
    <row r="312" spans="1:37" ht="12.75">
      <c r="A312">
        <v>310</v>
      </c>
      <c r="D312" s="46"/>
      <c r="G312" s="47"/>
      <c r="J312" s="47"/>
      <c r="Z312" s="45">
        <f>40000*(A312-1)</f>
        <v>12360000</v>
      </c>
      <c r="AA312" s="46">
        <f>SUM(Z$3:Z312)</f>
        <v>1915800000</v>
      </c>
      <c r="AB312" s="47">
        <f>IF(Poziomy!$B$13=A312,AA312,0)</f>
        <v>0</v>
      </c>
      <c r="AC312" s="45">
        <f>AC311+20000</f>
        <v>6055000</v>
      </c>
      <c r="AD312" s="46">
        <f>SUM(AC$3:AC312)</f>
        <v>919825000</v>
      </c>
      <c r="AE312" s="47">
        <f>IF(Poziomy!$B$12=A312,AD312,0)</f>
        <v>0</v>
      </c>
      <c r="AF312" s="44">
        <f>ROUNDUP(((A312-3)/5),0)*20000+AF311</f>
        <v>191560000</v>
      </c>
      <c r="AG312" s="46">
        <f>SUM($AF$3:AF312)</f>
        <v>19853117000</v>
      </c>
      <c r="AH312" s="47">
        <f>IF(Poziomy!$B$10=A312,AG312,0)</f>
        <v>0</v>
      </c>
      <c r="AI312" s="44">
        <f>ROUNDUP(((A312-3)/5),0)*20000+AI311</f>
        <v>191580000</v>
      </c>
      <c r="AJ312" s="46">
        <f>SUM($AI$3:AI312)</f>
        <v>19859237000</v>
      </c>
      <c r="AK312" s="47">
        <f>IF(Poziomy!$B$11=A312,AJ312,0)</f>
        <v>0</v>
      </c>
    </row>
    <row r="313" spans="1:37" ht="12.75">
      <c r="A313">
        <v>311</v>
      </c>
      <c r="D313" s="46"/>
      <c r="G313" s="47"/>
      <c r="J313" s="47"/>
      <c r="Z313" s="45">
        <f>40000*(A313-1)</f>
        <v>12400000</v>
      </c>
      <c r="AA313" s="46">
        <f>SUM(Z$3:Z313)</f>
        <v>1928200000</v>
      </c>
      <c r="AB313" s="47">
        <f>IF(Poziomy!$B$13=A313,AA313,0)</f>
        <v>0</v>
      </c>
      <c r="AC313" s="45">
        <f>AC312+20000</f>
        <v>6075000</v>
      </c>
      <c r="AD313" s="46">
        <f>SUM(AC$3:AC313)</f>
        <v>925900000</v>
      </c>
      <c r="AE313" s="47">
        <f>IF(Poziomy!$B$12=A313,AD313,0)</f>
        <v>0</v>
      </c>
      <c r="AF313" s="44">
        <f>ROUNDUP(((A313-3)/5),0)*20000+AF312</f>
        <v>192800000</v>
      </c>
      <c r="AG313" s="46">
        <f>SUM($AF$3:AF313)</f>
        <v>20045917000</v>
      </c>
      <c r="AH313" s="47">
        <f>IF(Poziomy!$B$10=A313,AG313,0)</f>
        <v>0</v>
      </c>
      <c r="AI313" s="44">
        <f>ROUNDUP(((A313-3)/5),0)*20000+AI312</f>
        <v>192820000</v>
      </c>
      <c r="AJ313" s="46">
        <f>SUM($AI$3:AI313)</f>
        <v>20052057000</v>
      </c>
      <c r="AK313" s="47">
        <f>IF(Poziomy!$B$11=A313,AJ313,0)</f>
        <v>0</v>
      </c>
    </row>
    <row r="314" spans="1:37" ht="12.75">
      <c r="A314">
        <v>312</v>
      </c>
      <c r="D314" s="46"/>
      <c r="G314" s="47"/>
      <c r="J314" s="47"/>
      <c r="Z314" s="45">
        <f>40000*(A314-1)</f>
        <v>12440000</v>
      </c>
      <c r="AA314" s="46">
        <f>SUM(Z$3:Z314)</f>
        <v>1940640000</v>
      </c>
      <c r="AB314" s="47">
        <f>IF(Poziomy!$B$13=A314,AA314,0)</f>
        <v>0</v>
      </c>
      <c r="AC314" s="45">
        <f>AC313+20000</f>
        <v>6095000</v>
      </c>
      <c r="AD314" s="46">
        <f>SUM(AC$3:AC314)</f>
        <v>931995000</v>
      </c>
      <c r="AE314" s="47">
        <f>IF(Poziomy!$B$12=A314,AD314,0)</f>
        <v>0</v>
      </c>
      <c r="AF314" s="44">
        <f>ROUNDUP(((A314-3)/5),0)*20000+AF313</f>
        <v>194040000</v>
      </c>
      <c r="AG314" s="46">
        <f>SUM($AF$3:AF314)</f>
        <v>20239957000</v>
      </c>
      <c r="AH314" s="47">
        <f>IF(Poziomy!$B$10=A314,AG314,0)</f>
        <v>0</v>
      </c>
      <c r="AI314" s="44">
        <f>ROUNDUP(((A314-3)/5),0)*20000+AI313</f>
        <v>194060000</v>
      </c>
      <c r="AJ314" s="46">
        <f>SUM($AI$3:AI314)</f>
        <v>20246117000</v>
      </c>
      <c r="AK314" s="47">
        <f>IF(Poziomy!$B$11=A314,AJ314,0)</f>
        <v>0</v>
      </c>
    </row>
    <row r="315" spans="1:37" ht="12.75">
      <c r="A315">
        <v>313</v>
      </c>
      <c r="D315" s="46"/>
      <c r="G315" s="47"/>
      <c r="J315" s="47"/>
      <c r="Z315" s="45">
        <f>40000*(A315-1)</f>
        <v>12480000</v>
      </c>
      <c r="AA315" s="46">
        <f>SUM(Z$3:Z315)</f>
        <v>1953120000</v>
      </c>
      <c r="AB315" s="47">
        <f>IF(Poziomy!$B$13=A315,AA315,0)</f>
        <v>0</v>
      </c>
      <c r="AC315" s="45">
        <f>AC314+20000</f>
        <v>6115000</v>
      </c>
      <c r="AD315" s="46">
        <f>SUM(AC$3:AC315)</f>
        <v>938110000</v>
      </c>
      <c r="AE315" s="47">
        <f>IF(Poziomy!$B$12=A315,AD315,0)</f>
        <v>0</v>
      </c>
      <c r="AF315" s="44">
        <f>ROUNDUP(((A315-3)/5),0)*20000+AF314</f>
        <v>195280000</v>
      </c>
      <c r="AG315" s="46">
        <f>SUM($AF$3:AF315)</f>
        <v>20435237000</v>
      </c>
      <c r="AH315" s="47">
        <f>IF(Poziomy!$B$10=A315,AG315,0)</f>
        <v>0</v>
      </c>
      <c r="AI315" s="44">
        <f>ROUNDUP(((A315-3)/5),0)*20000+AI314</f>
        <v>195300000</v>
      </c>
      <c r="AJ315" s="46">
        <f>SUM($AI$3:AI315)</f>
        <v>20441417000</v>
      </c>
      <c r="AK315" s="47">
        <f>IF(Poziomy!$B$11=A315,AJ315,0)</f>
        <v>0</v>
      </c>
    </row>
    <row r="316" spans="1:37" ht="12.75">
      <c r="A316">
        <v>314</v>
      </c>
      <c r="D316" s="46"/>
      <c r="G316" s="47"/>
      <c r="J316" s="47"/>
      <c r="Z316" s="45">
        <f>40000*(A316-1)</f>
        <v>12520000</v>
      </c>
      <c r="AA316" s="46">
        <f>SUM(Z$3:Z316)</f>
        <v>1965640000</v>
      </c>
      <c r="AB316" s="47">
        <f>IF(Poziomy!$B$13=A316,AA316,0)</f>
        <v>0</v>
      </c>
      <c r="AC316" s="45">
        <f>AC315+20000</f>
        <v>6135000</v>
      </c>
      <c r="AD316" s="46">
        <f>SUM(AC$3:AC316)</f>
        <v>944245000</v>
      </c>
      <c r="AE316" s="47">
        <f>IF(Poziomy!$B$12=A316,AD316,0)</f>
        <v>0</v>
      </c>
      <c r="AF316" s="44">
        <f>ROUNDUP(((A316-3)/5),0)*20000+AF315</f>
        <v>196540000</v>
      </c>
      <c r="AG316" s="46">
        <f>SUM($AF$3:AF316)</f>
        <v>20631777000</v>
      </c>
      <c r="AH316" s="47">
        <f>IF(Poziomy!$B$10=A316,AG316,0)</f>
        <v>0</v>
      </c>
      <c r="AI316" s="44">
        <f>ROUNDUP(((A316-3)/5),0)*20000+AI315</f>
        <v>196560000</v>
      </c>
      <c r="AJ316" s="46">
        <f>SUM($AI$3:AI316)</f>
        <v>20637977000</v>
      </c>
      <c r="AK316" s="47">
        <f>IF(Poziomy!$B$11=A316,AJ316,0)</f>
        <v>0</v>
      </c>
    </row>
    <row r="317" spans="1:37" ht="12.75">
      <c r="A317">
        <v>315</v>
      </c>
      <c r="D317" s="46"/>
      <c r="G317" s="47"/>
      <c r="J317" s="47"/>
      <c r="Z317" s="45">
        <f>40000*(A317-1)</f>
        <v>12560000</v>
      </c>
      <c r="AA317" s="46">
        <f>SUM(Z$3:Z317)</f>
        <v>1978200000</v>
      </c>
      <c r="AB317" s="47">
        <f>IF(Poziomy!$B$13=A317,AA317,0)</f>
        <v>0</v>
      </c>
      <c r="AC317" s="45">
        <f>AC316+20000</f>
        <v>6155000</v>
      </c>
      <c r="AD317" s="46">
        <f>SUM(AC$3:AC317)</f>
        <v>950400000</v>
      </c>
      <c r="AE317" s="47">
        <f>IF(Poziomy!$B$12=A317,AD317,0)</f>
        <v>0</v>
      </c>
      <c r="AF317" s="44">
        <f>ROUNDUP(((A317-3)/5),0)*20000+AF316</f>
        <v>197800000</v>
      </c>
      <c r="AG317" s="46">
        <f>SUM($AF$3:AF317)</f>
        <v>20829577000</v>
      </c>
      <c r="AH317" s="47">
        <f>IF(Poziomy!$B$10=A317,AG317,0)</f>
        <v>0</v>
      </c>
      <c r="AI317" s="44">
        <f>ROUNDUP(((A317-3)/5),0)*20000+AI316</f>
        <v>197820000</v>
      </c>
      <c r="AJ317" s="46">
        <f>SUM($AI$3:AI317)</f>
        <v>20835797000</v>
      </c>
      <c r="AK317" s="47">
        <f>IF(Poziomy!$B$11=A317,AJ317,0)</f>
        <v>0</v>
      </c>
    </row>
    <row r="318" spans="1:37" ht="12.75">
      <c r="A318">
        <v>316</v>
      </c>
      <c r="D318" s="46"/>
      <c r="G318" s="47"/>
      <c r="J318" s="47"/>
      <c r="Z318" s="45">
        <f>40000*(A318-1)</f>
        <v>12600000</v>
      </c>
      <c r="AA318" s="46">
        <f>SUM(Z$3:Z318)</f>
        <v>1990800000</v>
      </c>
      <c r="AB318" s="47">
        <f>IF(Poziomy!$B$13=A318,AA318,0)</f>
        <v>0</v>
      </c>
      <c r="AC318" s="45">
        <f>AC317+20000</f>
        <v>6175000</v>
      </c>
      <c r="AD318" s="46">
        <f>SUM(AC$3:AC318)</f>
        <v>956575000</v>
      </c>
      <c r="AE318" s="47">
        <f>IF(Poziomy!$B$12=A318,AD318,0)</f>
        <v>0</v>
      </c>
      <c r="AF318" s="44">
        <f>ROUNDUP(((A318-3)/5),0)*20000+AF317</f>
        <v>199060000</v>
      </c>
      <c r="AG318" s="46">
        <f>SUM($AF$3:AF318)</f>
        <v>21028637000</v>
      </c>
      <c r="AH318" s="47">
        <f>IF(Poziomy!$B$10=A318,AG318,0)</f>
        <v>0</v>
      </c>
      <c r="AI318" s="44">
        <f>ROUNDUP(((A318-3)/5),0)*20000+AI317</f>
        <v>199080000</v>
      </c>
      <c r="AJ318" s="46">
        <f>SUM($AI$3:AI318)</f>
        <v>21034877000</v>
      </c>
      <c r="AK318" s="47">
        <f>IF(Poziomy!$B$11=A318,AJ318,0)</f>
        <v>0</v>
      </c>
    </row>
    <row r="319" spans="1:37" ht="12.75">
      <c r="A319">
        <v>317</v>
      </c>
      <c r="D319" s="46"/>
      <c r="G319" s="47"/>
      <c r="J319" s="47"/>
      <c r="Z319" s="45">
        <f>40000*(A319-1)</f>
        <v>12640000</v>
      </c>
      <c r="AA319" s="46">
        <f>SUM(Z$3:Z319)</f>
        <v>2003440000</v>
      </c>
      <c r="AB319" s="47">
        <f>IF(Poziomy!$B$13=A319,AA319,0)</f>
        <v>0</v>
      </c>
      <c r="AC319" s="45">
        <f>AC318+20000</f>
        <v>6195000</v>
      </c>
      <c r="AD319" s="46">
        <f>SUM(AC$3:AC319)</f>
        <v>962770000</v>
      </c>
      <c r="AE319" s="47">
        <f>IF(Poziomy!$B$12=A319,AD319,0)</f>
        <v>0</v>
      </c>
      <c r="AF319" s="44">
        <f>ROUNDUP(((A319-3)/5),0)*20000+AF318</f>
        <v>200320000</v>
      </c>
      <c r="AG319" s="46">
        <f>SUM($AF$3:AF319)</f>
        <v>21228957000</v>
      </c>
      <c r="AH319" s="47">
        <f>IF(Poziomy!$B$10=A319,AG319,0)</f>
        <v>0</v>
      </c>
      <c r="AI319" s="44">
        <f>ROUNDUP(((A319-3)/5),0)*20000+AI318</f>
        <v>200340000</v>
      </c>
      <c r="AJ319" s="46">
        <f>SUM($AI$3:AI319)</f>
        <v>21235217000</v>
      </c>
      <c r="AK319" s="47">
        <f>IF(Poziomy!$B$11=A319,AJ319,0)</f>
        <v>0</v>
      </c>
    </row>
    <row r="320" spans="1:37" ht="12.75">
      <c r="A320">
        <v>318</v>
      </c>
      <c r="D320" s="46"/>
      <c r="G320" s="47"/>
      <c r="J320" s="47"/>
      <c r="Z320" s="45">
        <f>40000*(A320-1)</f>
        <v>12680000</v>
      </c>
      <c r="AA320" s="46">
        <f>SUM(Z$3:Z320)</f>
        <v>2016120000</v>
      </c>
      <c r="AB320" s="47">
        <f>IF(Poziomy!$B$13=A320,AA320,0)</f>
        <v>0</v>
      </c>
      <c r="AC320" s="45">
        <f>AC319+20000</f>
        <v>6215000</v>
      </c>
      <c r="AD320" s="46">
        <f>SUM(AC$3:AC320)</f>
        <v>968985000</v>
      </c>
      <c r="AE320" s="47">
        <f>IF(Poziomy!$B$12=A320,AD320,0)</f>
        <v>0</v>
      </c>
      <c r="AF320" s="44">
        <f>ROUNDUP(((A320-3)/5),0)*20000+AF319</f>
        <v>201580000</v>
      </c>
      <c r="AG320" s="46">
        <f>SUM($AF$3:AF320)</f>
        <v>21430537000</v>
      </c>
      <c r="AH320" s="47">
        <f>IF(Poziomy!$B$10=A320,AG320,0)</f>
        <v>0</v>
      </c>
      <c r="AI320" s="44">
        <f>ROUNDUP(((A320-3)/5),0)*20000+AI319</f>
        <v>201600000</v>
      </c>
      <c r="AJ320" s="46">
        <f>SUM($AI$3:AI320)</f>
        <v>21436817000</v>
      </c>
      <c r="AK320" s="47">
        <f>IF(Poziomy!$B$11=A320,AJ320,0)</f>
        <v>0</v>
      </c>
    </row>
    <row r="321" spans="1:37" ht="12.75">
      <c r="A321">
        <v>319</v>
      </c>
      <c r="D321" s="46"/>
      <c r="G321" s="47"/>
      <c r="J321" s="47"/>
      <c r="Z321" s="45">
        <f>40000*(A321-1)</f>
        <v>12720000</v>
      </c>
      <c r="AA321" s="46">
        <f>SUM(Z$3:Z321)</f>
        <v>2028840000</v>
      </c>
      <c r="AB321" s="47">
        <f>IF(Poziomy!$B$13=A321,AA321,0)</f>
        <v>0</v>
      </c>
      <c r="AC321" s="45">
        <f>AC320+20000</f>
        <v>6235000</v>
      </c>
      <c r="AD321" s="46">
        <f>SUM(AC$3:AC321)</f>
        <v>975220000</v>
      </c>
      <c r="AE321" s="47">
        <f>IF(Poziomy!$B$12=A321,AD321,0)</f>
        <v>0</v>
      </c>
      <c r="AF321" s="44">
        <f>ROUNDUP(((A321-3)/5),0)*20000+AF320</f>
        <v>202860000</v>
      </c>
      <c r="AG321" s="46">
        <f>SUM($AF$3:AF321)</f>
        <v>21633397000</v>
      </c>
      <c r="AH321" s="47">
        <f>IF(Poziomy!$B$10=A321,AG321,0)</f>
        <v>0</v>
      </c>
      <c r="AI321" s="44">
        <f>ROUNDUP(((A321-3)/5),0)*20000+AI320</f>
        <v>202880000</v>
      </c>
      <c r="AJ321" s="46">
        <f>SUM($AI$3:AI321)</f>
        <v>21639697000</v>
      </c>
      <c r="AK321" s="47">
        <f>IF(Poziomy!$B$11=A321,AJ321,0)</f>
        <v>0</v>
      </c>
    </row>
    <row r="322" spans="1:37" ht="12.75">
      <c r="A322">
        <v>320</v>
      </c>
      <c r="D322" s="46"/>
      <c r="G322" s="47"/>
      <c r="J322" s="47"/>
      <c r="Z322" s="45">
        <f>40000*(A322-1)</f>
        <v>12760000</v>
      </c>
      <c r="AA322" s="46">
        <f>SUM(Z$3:Z322)</f>
        <v>2041600000</v>
      </c>
      <c r="AB322" s="47">
        <f>IF(Poziomy!$B$13=A322,AA322,0)</f>
        <v>0</v>
      </c>
      <c r="AC322" s="45">
        <f>AC321+20000</f>
        <v>6255000</v>
      </c>
      <c r="AD322" s="46">
        <f>SUM(AC$3:AC322)</f>
        <v>981475000</v>
      </c>
      <c r="AE322" s="47">
        <f>IF(Poziomy!$B$12=A322,AD322,0)</f>
        <v>0</v>
      </c>
      <c r="AF322" s="44">
        <f>ROUNDUP(((A322-3)/5),0)*20000+AF321</f>
        <v>204140000</v>
      </c>
      <c r="AG322" s="46">
        <f>SUM($AF$3:AF322)</f>
        <v>21837537000</v>
      </c>
      <c r="AH322" s="47">
        <f>IF(Poziomy!$B$10=A322,AG322,0)</f>
        <v>0</v>
      </c>
      <c r="AI322" s="44">
        <f>ROUNDUP(((A322-3)/5),0)*20000+AI321</f>
        <v>204160000</v>
      </c>
      <c r="AJ322" s="46">
        <f>SUM($AI$3:AI322)</f>
        <v>21843857000</v>
      </c>
      <c r="AK322" s="47">
        <f>IF(Poziomy!$B$11=A322,AJ322,0)</f>
        <v>0</v>
      </c>
    </row>
    <row r="323" spans="1:37" ht="12.75">
      <c r="A323">
        <v>321</v>
      </c>
      <c r="D323" s="46"/>
      <c r="G323" s="47"/>
      <c r="J323" s="47"/>
      <c r="Z323" s="45">
        <f>40000*(A323-1)</f>
        <v>12800000</v>
      </c>
      <c r="AA323" s="46">
        <f>SUM(Z$3:Z323)</f>
        <v>2054400000</v>
      </c>
      <c r="AB323" s="47">
        <f>IF(Poziomy!$B$13=A323,AA323,0)</f>
        <v>0</v>
      </c>
      <c r="AC323" s="45">
        <f>AC322+20000</f>
        <v>6275000</v>
      </c>
      <c r="AD323" s="46">
        <f>SUM(AC$3:AC323)</f>
        <v>987750000</v>
      </c>
      <c r="AE323" s="47">
        <f>IF(Poziomy!$B$12=A323,AD323,0)</f>
        <v>0</v>
      </c>
      <c r="AF323" s="44">
        <f>ROUNDUP(((A323-3)/5),0)*20000+AF322</f>
        <v>205420000</v>
      </c>
      <c r="AG323" s="46">
        <f>SUM($AF$3:AF323)</f>
        <v>22042957000</v>
      </c>
      <c r="AH323" s="47">
        <f>IF(Poziomy!$B$10=A323,AG323,0)</f>
        <v>0</v>
      </c>
      <c r="AI323" s="44">
        <f>ROUNDUP(((A323-3)/5),0)*20000+AI322</f>
        <v>205440000</v>
      </c>
      <c r="AJ323" s="46">
        <f>SUM($AI$3:AI323)</f>
        <v>22049297000</v>
      </c>
      <c r="AK323" s="47">
        <f>IF(Poziomy!$B$11=A323,AJ323,0)</f>
        <v>0</v>
      </c>
    </row>
    <row r="324" spans="1:37" ht="12.75">
      <c r="A324">
        <v>322</v>
      </c>
      <c r="D324" s="46"/>
      <c r="G324" s="47"/>
      <c r="J324" s="47"/>
      <c r="Z324" s="45">
        <f>40000*(A324-1)</f>
        <v>12840000</v>
      </c>
      <c r="AA324" s="46">
        <f>SUM(Z$3:Z324)</f>
        <v>2067240000</v>
      </c>
      <c r="AB324" s="47">
        <f>IF(Poziomy!$B$13=A324,AA324,0)</f>
        <v>0</v>
      </c>
      <c r="AC324" s="45">
        <f>AC323+20000</f>
        <v>6295000</v>
      </c>
      <c r="AD324" s="46">
        <f>SUM(AC$3:AC324)</f>
        <v>994045000</v>
      </c>
      <c r="AE324" s="47">
        <f>IF(Poziomy!$B$12=A324,AD324,0)</f>
        <v>0</v>
      </c>
      <c r="AF324" s="44">
        <f>ROUNDUP(((A324-3)/5),0)*20000+AF323</f>
        <v>206700000</v>
      </c>
      <c r="AG324" s="46">
        <f>SUM($AF$3:AF324)</f>
        <v>22249657000</v>
      </c>
      <c r="AH324" s="47">
        <f>IF(Poziomy!$B$10=A324,AG324,0)</f>
        <v>0</v>
      </c>
      <c r="AI324" s="44">
        <f>ROUNDUP(((A324-3)/5),0)*20000+AI323</f>
        <v>206720000</v>
      </c>
      <c r="AJ324" s="46">
        <f>SUM($AI$3:AI324)</f>
        <v>22256017000</v>
      </c>
      <c r="AK324" s="47">
        <f>IF(Poziomy!$B$11=A324,AJ324,0)</f>
        <v>0</v>
      </c>
    </row>
    <row r="325" spans="1:37" ht="12.75">
      <c r="A325">
        <v>323</v>
      </c>
      <c r="D325" s="46"/>
      <c r="G325" s="47"/>
      <c r="J325" s="47"/>
      <c r="Z325" s="45">
        <f>40000*(A325-1)</f>
        <v>12880000</v>
      </c>
      <c r="AA325" s="46">
        <f>SUM(Z$3:Z325)</f>
        <v>2080120000</v>
      </c>
      <c r="AB325" s="47">
        <f>IF(Poziomy!$B$13=A325,AA325,0)</f>
        <v>0</v>
      </c>
      <c r="AC325" s="45">
        <f>AC324+20000</f>
        <v>6315000</v>
      </c>
      <c r="AD325" s="46">
        <f>SUM(AC$3:AC325)</f>
        <v>1000360000</v>
      </c>
      <c r="AE325" s="47">
        <f>IF(Poziomy!$B$12=A325,AD325,0)</f>
        <v>0</v>
      </c>
      <c r="AF325" s="44">
        <f>ROUNDUP(((A325-3)/5),0)*20000+AF324</f>
        <v>207980000</v>
      </c>
      <c r="AG325" s="46">
        <f>SUM($AF$3:AF325)</f>
        <v>22457637000</v>
      </c>
      <c r="AH325" s="47">
        <f>IF(Poziomy!$B$10=A325,AG325,0)</f>
        <v>0</v>
      </c>
      <c r="AI325" s="44">
        <f>ROUNDUP(((A325-3)/5),0)*20000+AI324</f>
        <v>208000000</v>
      </c>
      <c r="AJ325" s="46">
        <f>SUM($AI$3:AI325)</f>
        <v>22464017000</v>
      </c>
      <c r="AK325" s="47">
        <f>IF(Poziomy!$B$11=A325,AJ325,0)</f>
        <v>0</v>
      </c>
    </row>
    <row r="326" spans="1:37" ht="12.75">
      <c r="A326">
        <v>324</v>
      </c>
      <c r="D326" s="46"/>
      <c r="G326" s="47"/>
      <c r="J326" s="47"/>
      <c r="Z326" s="45">
        <f>40000*(A326-1)</f>
        <v>12920000</v>
      </c>
      <c r="AA326" s="46">
        <f>SUM(Z$3:Z326)</f>
        <v>2093040000</v>
      </c>
      <c r="AB326" s="47">
        <f>IF(Poziomy!$B$13=A326,AA326,0)</f>
        <v>0</v>
      </c>
      <c r="AC326" s="45">
        <f>AC325+20000</f>
        <v>6335000</v>
      </c>
      <c r="AD326" s="46">
        <f>SUM(AC$3:AC326)</f>
        <v>1006695000</v>
      </c>
      <c r="AE326" s="47">
        <f>IF(Poziomy!$B$12=A326,AD326,0)</f>
        <v>0</v>
      </c>
      <c r="AF326" s="44">
        <f>ROUNDUP(((A326-3)/5),0)*20000+AF325</f>
        <v>209280000</v>
      </c>
      <c r="AG326" s="46">
        <f>SUM($AF$3:AF326)</f>
        <v>22666917000</v>
      </c>
      <c r="AH326" s="47">
        <f>IF(Poziomy!$B$10=A326,AG326,0)</f>
        <v>0</v>
      </c>
      <c r="AI326" s="44">
        <f>ROUNDUP(((A326-3)/5),0)*20000+AI325</f>
        <v>209300000</v>
      </c>
      <c r="AJ326" s="46">
        <f>SUM($AI$3:AI326)</f>
        <v>22673317000</v>
      </c>
      <c r="AK326" s="47">
        <f>IF(Poziomy!$B$11=A326,AJ326,0)</f>
        <v>0</v>
      </c>
    </row>
    <row r="327" spans="1:37" ht="12.75">
      <c r="A327">
        <v>325</v>
      </c>
      <c r="D327" s="46"/>
      <c r="G327" s="47"/>
      <c r="J327" s="47"/>
      <c r="Z327" s="45">
        <f>40000*(A327-1)</f>
        <v>12960000</v>
      </c>
      <c r="AA327" s="46">
        <f>SUM(Z$3:Z327)</f>
        <v>2106000000</v>
      </c>
      <c r="AB327" s="47">
        <f>IF(Poziomy!$B$13=A327,AA327,0)</f>
        <v>0</v>
      </c>
      <c r="AC327" s="45">
        <f>AC326+20000</f>
        <v>6355000</v>
      </c>
      <c r="AD327" s="46">
        <f>SUM(AC$3:AC327)</f>
        <v>1013050000</v>
      </c>
      <c r="AE327" s="47">
        <f>IF(Poziomy!$B$12=A327,AD327,0)</f>
        <v>0</v>
      </c>
      <c r="AF327" s="44">
        <f>ROUNDUP(((A327-3)/5),0)*20000+AF326</f>
        <v>210580000</v>
      </c>
      <c r="AG327" s="46">
        <f>SUM($AF$3:AF327)</f>
        <v>22877497000</v>
      </c>
      <c r="AH327" s="47">
        <f>IF(Poziomy!$B$10=A327,AG327,0)</f>
        <v>0</v>
      </c>
      <c r="AI327" s="44">
        <f>ROUNDUP(((A327-3)/5),0)*20000+AI326</f>
        <v>210600000</v>
      </c>
      <c r="AJ327" s="46">
        <f>SUM($AI$3:AI327)</f>
        <v>22883917000</v>
      </c>
      <c r="AK327" s="47">
        <f>IF(Poziomy!$B$11=A327,AJ327,0)</f>
        <v>0</v>
      </c>
    </row>
    <row r="328" spans="1:37" ht="12.75">
      <c r="A328">
        <v>326</v>
      </c>
      <c r="D328" s="46"/>
      <c r="G328" s="47"/>
      <c r="J328" s="47"/>
      <c r="Z328" s="45">
        <f>40000*(A328-1)</f>
        <v>13000000</v>
      </c>
      <c r="AA328" s="46">
        <f>SUM(Z$3:Z328)</f>
        <v>2119000000</v>
      </c>
      <c r="AB328" s="47">
        <f>IF(Poziomy!$B$13=A328,AA328,0)</f>
        <v>0</v>
      </c>
      <c r="AC328" s="45">
        <f>AC327+20000</f>
        <v>6375000</v>
      </c>
      <c r="AD328" s="46">
        <f>SUM(AC$3:AC328)</f>
        <v>1019425000</v>
      </c>
      <c r="AE328" s="47">
        <f>IF(Poziomy!$B$12=A328,AD328,0)</f>
        <v>0</v>
      </c>
      <c r="AF328" s="44">
        <f>ROUNDUP(((A328-3)/5),0)*20000+AF327</f>
        <v>211880000</v>
      </c>
      <c r="AG328" s="46">
        <f>SUM($AF$3:AF328)</f>
        <v>23089377000</v>
      </c>
      <c r="AH328" s="47">
        <f>IF(Poziomy!$B$10=A328,AG328,0)</f>
        <v>0</v>
      </c>
      <c r="AI328" s="44">
        <f>ROUNDUP(((A328-3)/5),0)*20000+AI327</f>
        <v>211900000</v>
      </c>
      <c r="AJ328" s="46">
        <f>SUM($AI$3:AI328)</f>
        <v>23095817000</v>
      </c>
      <c r="AK328" s="47">
        <f>IF(Poziomy!$B$11=A328,AJ328,0)</f>
        <v>0</v>
      </c>
    </row>
    <row r="329" spans="1:37" ht="12.75">
      <c r="A329">
        <v>327</v>
      </c>
      <c r="D329" s="46"/>
      <c r="G329" s="47"/>
      <c r="J329" s="47"/>
      <c r="Z329" s="45">
        <f>40000*(A329-1)</f>
        <v>13040000</v>
      </c>
      <c r="AA329" s="46">
        <f>SUM(Z$3:Z329)</f>
        <v>2132040000</v>
      </c>
      <c r="AB329" s="47">
        <f>IF(Poziomy!$B$13=A329,AA329,0)</f>
        <v>0</v>
      </c>
      <c r="AC329" s="45">
        <f>AC328+20000</f>
        <v>6395000</v>
      </c>
      <c r="AD329" s="46">
        <f>SUM(AC$3:AC329)</f>
        <v>1025820000</v>
      </c>
      <c r="AE329" s="47">
        <f>IF(Poziomy!$B$12=A329,AD329,0)</f>
        <v>0</v>
      </c>
      <c r="AF329" s="44">
        <f>ROUNDUP(((A329-3)/5),0)*20000+AF328</f>
        <v>213180000</v>
      </c>
      <c r="AG329" s="46">
        <f>SUM($AF$3:AF329)</f>
        <v>23302557000</v>
      </c>
      <c r="AH329" s="47">
        <f>IF(Poziomy!$B$10=A329,AG329,0)</f>
        <v>0</v>
      </c>
      <c r="AI329" s="44">
        <f>ROUNDUP(((A329-3)/5),0)*20000+AI328</f>
        <v>213200000</v>
      </c>
      <c r="AJ329" s="46">
        <f>SUM($AI$3:AI329)</f>
        <v>23309017000</v>
      </c>
      <c r="AK329" s="47">
        <f>IF(Poziomy!$B$11=A329,AJ329,0)</f>
        <v>0</v>
      </c>
    </row>
    <row r="330" spans="1:37" ht="12.75">
      <c r="A330">
        <v>328</v>
      </c>
      <c r="D330" s="46"/>
      <c r="G330" s="47"/>
      <c r="J330" s="47"/>
      <c r="Z330" s="45">
        <f>40000*(A330-1)</f>
        <v>13080000</v>
      </c>
      <c r="AA330" s="46">
        <f>SUM(Z$3:Z330)</f>
        <v>2145120000</v>
      </c>
      <c r="AB330" s="47">
        <f>IF(Poziomy!$B$13=A330,AA330,0)</f>
        <v>0</v>
      </c>
      <c r="AC330" s="45">
        <f>AC329+20000</f>
        <v>6415000</v>
      </c>
      <c r="AD330" s="46">
        <f>SUM(AC$3:AC330)</f>
        <v>1032235000</v>
      </c>
      <c r="AE330" s="47">
        <f>IF(Poziomy!$B$12=A330,AD330,0)</f>
        <v>0</v>
      </c>
      <c r="AF330" s="44">
        <f>ROUNDUP(((A330-3)/5),0)*20000+AF329</f>
        <v>214480000</v>
      </c>
      <c r="AG330" s="46">
        <f>SUM($AF$3:AF330)</f>
        <v>23517037000</v>
      </c>
      <c r="AH330" s="47">
        <f>IF(Poziomy!$B$10=A330,AG330,0)</f>
        <v>0</v>
      </c>
      <c r="AI330" s="44">
        <f>ROUNDUP(((A330-3)/5),0)*20000+AI329</f>
        <v>214500000</v>
      </c>
      <c r="AJ330" s="46">
        <f>SUM($AI$3:AI330)</f>
        <v>23523517000</v>
      </c>
      <c r="AK330" s="47">
        <f>IF(Poziomy!$B$11=A330,AJ330,0)</f>
        <v>0</v>
      </c>
    </row>
    <row r="331" spans="1:37" ht="12.75">
      <c r="A331">
        <v>329</v>
      </c>
      <c r="D331" s="46"/>
      <c r="G331" s="47"/>
      <c r="J331" s="47"/>
      <c r="Z331" s="45">
        <f>40000*(A331-1)</f>
        <v>13120000</v>
      </c>
      <c r="AA331" s="46">
        <f>SUM(Z$3:Z331)</f>
        <v>2158240000</v>
      </c>
      <c r="AB331" s="47">
        <f>IF(Poziomy!$B$13=A331,AA331,0)</f>
        <v>0</v>
      </c>
      <c r="AC331" s="45">
        <f>AC330+20000</f>
        <v>6435000</v>
      </c>
      <c r="AD331" s="46">
        <f>SUM(AC$3:AC331)</f>
        <v>1038670000</v>
      </c>
      <c r="AE331" s="47">
        <f>IF(Poziomy!$B$12=A331,AD331,0)</f>
        <v>0</v>
      </c>
      <c r="AF331" s="44">
        <f>ROUNDUP(((A331-3)/5),0)*20000+AF330</f>
        <v>215800000</v>
      </c>
      <c r="AG331" s="46">
        <f>SUM($AF$3:AF331)</f>
        <v>23732837000</v>
      </c>
      <c r="AH331" s="47">
        <f>IF(Poziomy!$B$10=A331,AG331,0)</f>
        <v>0</v>
      </c>
      <c r="AI331" s="44">
        <f>ROUNDUP(((A331-3)/5),0)*20000+AI330</f>
        <v>215820000</v>
      </c>
      <c r="AJ331" s="46">
        <f>SUM($AI$3:AI331)</f>
        <v>23739337000</v>
      </c>
      <c r="AK331" s="47">
        <f>IF(Poziomy!$B$11=A331,AJ331,0)</f>
        <v>0</v>
      </c>
    </row>
    <row r="332" spans="1:37" ht="12.75">
      <c r="A332">
        <v>330</v>
      </c>
      <c r="D332" s="46"/>
      <c r="G332" s="47"/>
      <c r="J332" s="47"/>
      <c r="Z332" s="45">
        <f>40000*(A332-1)</f>
        <v>13160000</v>
      </c>
      <c r="AA332" s="46">
        <f>SUM(Z$3:Z332)</f>
        <v>2171400000</v>
      </c>
      <c r="AB332" s="47">
        <f>IF(Poziomy!$B$13=A332,AA332,0)</f>
        <v>0</v>
      </c>
      <c r="AC332" s="45">
        <f>AC331+20000</f>
        <v>6455000</v>
      </c>
      <c r="AD332" s="46">
        <f>SUM(AC$3:AC332)</f>
        <v>1045125000</v>
      </c>
      <c r="AE332" s="47">
        <f>IF(Poziomy!$B$12=A332,AD332,0)</f>
        <v>0</v>
      </c>
      <c r="AF332" s="44">
        <f>ROUNDUP(((A332-3)/5),0)*20000+AF331</f>
        <v>217120000</v>
      </c>
      <c r="AG332" s="46">
        <f>SUM($AF$3:AF332)</f>
        <v>23949957000</v>
      </c>
      <c r="AH332" s="47">
        <f>IF(Poziomy!$B$10=A332,AG332,0)</f>
        <v>0</v>
      </c>
      <c r="AI332" s="44">
        <f>ROUNDUP(((A332-3)/5),0)*20000+AI331</f>
        <v>217140000</v>
      </c>
      <c r="AJ332" s="46">
        <f>SUM($AI$3:AI332)</f>
        <v>23956477000</v>
      </c>
      <c r="AK332" s="47">
        <f>IF(Poziomy!$B$11=A332,AJ332,0)</f>
        <v>0</v>
      </c>
    </row>
    <row r="333" spans="1:37" ht="12.75">
      <c r="A333">
        <v>331</v>
      </c>
      <c r="D333" s="46"/>
      <c r="G333" s="47"/>
      <c r="J333" s="47"/>
      <c r="Z333" s="45">
        <f>40000*(A333-1)</f>
        <v>13200000</v>
      </c>
      <c r="AA333" s="46">
        <f>SUM(Z$3:Z333)</f>
        <v>2184600000</v>
      </c>
      <c r="AB333" s="47">
        <f>IF(Poziomy!$B$13=A333,AA333,0)</f>
        <v>0</v>
      </c>
      <c r="AC333" s="45">
        <f>AC332+20000</f>
        <v>6475000</v>
      </c>
      <c r="AD333" s="46">
        <f>SUM(AC$3:AC333)</f>
        <v>1051600000</v>
      </c>
      <c r="AE333" s="47">
        <f>IF(Poziomy!$B$12=A333,AD333,0)</f>
        <v>0</v>
      </c>
      <c r="AF333" s="44">
        <f>ROUNDUP(((A333-3)/5),0)*20000+AF332</f>
        <v>218440000</v>
      </c>
      <c r="AG333" s="46">
        <f>SUM($AF$3:AF333)</f>
        <v>24168397000</v>
      </c>
      <c r="AH333" s="47">
        <f>IF(Poziomy!$B$10=A333,AG333,0)</f>
        <v>0</v>
      </c>
      <c r="AI333" s="44">
        <f>ROUNDUP(((A333-3)/5),0)*20000+AI332</f>
        <v>218460000</v>
      </c>
      <c r="AJ333" s="46">
        <f>SUM($AI$3:AI333)</f>
        <v>24174937000</v>
      </c>
      <c r="AK333" s="47">
        <f>IF(Poziomy!$B$11=A333,AJ333,0)</f>
        <v>0</v>
      </c>
    </row>
    <row r="334" spans="1:37" ht="12.75">
      <c r="A334">
        <v>332</v>
      </c>
      <c r="D334" s="46"/>
      <c r="G334" s="47"/>
      <c r="J334" s="47"/>
      <c r="Z334" s="45">
        <f>40000*(A334-1)</f>
        <v>13240000</v>
      </c>
      <c r="AA334" s="46">
        <f>SUM(Z$3:Z334)</f>
        <v>2197840000</v>
      </c>
      <c r="AB334" s="47">
        <f>IF(Poziomy!$B$13=A334,AA334,0)</f>
        <v>0</v>
      </c>
      <c r="AC334" s="45">
        <f>AC333+20000</f>
        <v>6495000</v>
      </c>
      <c r="AD334" s="46">
        <f>SUM(AC$3:AC334)</f>
        <v>1058095000</v>
      </c>
      <c r="AE334" s="47">
        <f>IF(Poziomy!$B$12=A334,AD334,0)</f>
        <v>0</v>
      </c>
      <c r="AF334" s="44">
        <f>ROUNDUP(((A334-3)/5),0)*20000+AF333</f>
        <v>219760000</v>
      </c>
      <c r="AG334" s="46">
        <f>SUM($AF$3:AF334)</f>
        <v>24388157000</v>
      </c>
      <c r="AH334" s="47">
        <f>IF(Poziomy!$B$10=A334,AG334,0)</f>
        <v>0</v>
      </c>
      <c r="AI334" s="44">
        <f>ROUNDUP(((A334-3)/5),0)*20000+AI333</f>
        <v>219780000</v>
      </c>
      <c r="AJ334" s="46">
        <f>SUM($AI$3:AI334)</f>
        <v>24394717000</v>
      </c>
      <c r="AK334" s="47">
        <f>IF(Poziomy!$B$11=A334,AJ334,0)</f>
        <v>0</v>
      </c>
    </row>
    <row r="335" spans="1:37" ht="12.75">
      <c r="A335">
        <v>333</v>
      </c>
      <c r="D335" s="46"/>
      <c r="G335" s="47"/>
      <c r="J335" s="47"/>
      <c r="Z335" s="45">
        <f>40000*(A335-1)</f>
        <v>13280000</v>
      </c>
      <c r="AA335" s="46">
        <f>SUM(Z$3:Z335)</f>
        <v>2211120000</v>
      </c>
      <c r="AB335" s="47">
        <f>IF(Poziomy!$B$13=A335,AA335,0)</f>
        <v>0</v>
      </c>
      <c r="AC335" s="45">
        <f>AC334+20000</f>
        <v>6515000</v>
      </c>
      <c r="AD335" s="46">
        <f>SUM(AC$3:AC335)</f>
        <v>1064610000</v>
      </c>
      <c r="AE335" s="47">
        <f>IF(Poziomy!$B$12=A335,AD335,0)</f>
        <v>0</v>
      </c>
      <c r="AF335" s="44">
        <f>ROUNDUP(((A335-3)/5),0)*20000+AF334</f>
        <v>221080000</v>
      </c>
      <c r="AG335" s="46">
        <f>SUM($AF$3:AF335)</f>
        <v>24609237000</v>
      </c>
      <c r="AH335" s="47">
        <f>IF(Poziomy!$B$10=A335,AG335,0)</f>
        <v>0</v>
      </c>
      <c r="AI335" s="44">
        <f>ROUNDUP(((A335-3)/5),0)*20000+AI334</f>
        <v>221100000</v>
      </c>
      <c r="AJ335" s="46">
        <f>SUM($AI$3:AI335)</f>
        <v>24615817000</v>
      </c>
      <c r="AK335" s="47">
        <f>IF(Poziomy!$B$11=A335,AJ335,0)</f>
        <v>0</v>
      </c>
    </row>
    <row r="336" spans="1:37" ht="12.75">
      <c r="A336">
        <v>334</v>
      </c>
      <c r="D336" s="46"/>
      <c r="G336" s="47"/>
      <c r="J336" s="47"/>
      <c r="Z336" s="45">
        <f>40000*(A336-1)</f>
        <v>13320000</v>
      </c>
      <c r="AA336" s="46">
        <f>SUM(Z$3:Z336)</f>
        <v>2224440000</v>
      </c>
      <c r="AB336" s="47">
        <f>IF(Poziomy!$B$13=A336,AA336,0)</f>
        <v>0</v>
      </c>
      <c r="AC336" s="45">
        <f>AC335+20000</f>
        <v>6535000</v>
      </c>
      <c r="AD336" s="46">
        <f>SUM(AC$3:AC336)</f>
        <v>1071145000</v>
      </c>
      <c r="AE336" s="47">
        <f>IF(Poziomy!$B$12=A336,AD336,0)</f>
        <v>0</v>
      </c>
      <c r="AF336" s="44">
        <f>ROUNDUP(((A336-3)/5),0)*20000+AF335</f>
        <v>222420000</v>
      </c>
      <c r="AG336" s="46">
        <f>SUM($AF$3:AF336)</f>
        <v>24831657000</v>
      </c>
      <c r="AH336" s="47">
        <f>IF(Poziomy!$B$10=A336,AG336,0)</f>
        <v>0</v>
      </c>
      <c r="AI336" s="44">
        <f>ROUNDUP(((A336-3)/5),0)*20000+AI335</f>
        <v>222440000</v>
      </c>
      <c r="AJ336" s="46">
        <f>SUM($AI$3:AI336)</f>
        <v>24838257000</v>
      </c>
      <c r="AK336" s="47">
        <f>IF(Poziomy!$B$11=A336,AJ336,0)</f>
        <v>0</v>
      </c>
    </row>
    <row r="337" spans="1:37" ht="12.75">
      <c r="A337">
        <v>335</v>
      </c>
      <c r="D337" s="46"/>
      <c r="G337" s="47"/>
      <c r="J337" s="47"/>
      <c r="Z337" s="45">
        <f>40000*(A337-1)</f>
        <v>13360000</v>
      </c>
      <c r="AA337" s="46">
        <f>SUM(Z$3:Z337)</f>
        <v>2237800000</v>
      </c>
      <c r="AB337" s="47">
        <f>IF(Poziomy!$B$13=A337,AA337,0)</f>
        <v>0</v>
      </c>
      <c r="AC337" s="45">
        <f>AC336+20000</f>
        <v>6555000</v>
      </c>
      <c r="AD337" s="46">
        <f>SUM(AC$3:AC337)</f>
        <v>1077700000</v>
      </c>
      <c r="AE337" s="47">
        <f>IF(Poziomy!$B$12=A337,AD337,0)</f>
        <v>0</v>
      </c>
      <c r="AF337" s="44">
        <f>ROUNDUP(((A337-3)/5),0)*20000+AF336</f>
        <v>223760000</v>
      </c>
      <c r="AG337" s="46">
        <f>SUM($AF$3:AF337)</f>
        <v>25055417000</v>
      </c>
      <c r="AH337" s="47">
        <f>IF(Poziomy!$B$10=A337,AG337,0)</f>
        <v>0</v>
      </c>
      <c r="AI337" s="44">
        <f>ROUNDUP(((A337-3)/5),0)*20000+AI336</f>
        <v>223780000</v>
      </c>
      <c r="AJ337" s="46">
        <f>SUM($AI$3:AI337)</f>
        <v>25062037000</v>
      </c>
      <c r="AK337" s="47">
        <f>IF(Poziomy!$B$11=A337,AJ337,0)</f>
        <v>0</v>
      </c>
    </row>
    <row r="338" spans="1:37" ht="12.75">
      <c r="A338">
        <v>336</v>
      </c>
      <c r="D338" s="46"/>
      <c r="G338" s="47"/>
      <c r="J338" s="47"/>
      <c r="Z338" s="45">
        <f>40000*(A338-1)</f>
        <v>13400000</v>
      </c>
      <c r="AA338" s="46">
        <f>SUM(Z$3:Z338)</f>
        <v>2251200000</v>
      </c>
      <c r="AB338" s="47">
        <f>IF(Poziomy!$B$13=A338,AA338,0)</f>
        <v>0</v>
      </c>
      <c r="AC338" s="45">
        <f>AC337+20000</f>
        <v>6575000</v>
      </c>
      <c r="AD338" s="46">
        <f>SUM(AC$3:AC338)</f>
        <v>1084275000</v>
      </c>
      <c r="AE338" s="47">
        <f>IF(Poziomy!$B$12=A338,AD338,0)</f>
        <v>0</v>
      </c>
      <c r="AF338" s="44">
        <f>ROUNDUP(((A338-3)/5),0)*20000+AF337</f>
        <v>225100000</v>
      </c>
      <c r="AG338" s="46">
        <f>SUM($AF$3:AF338)</f>
        <v>25280517000</v>
      </c>
      <c r="AH338" s="47">
        <f>IF(Poziomy!$B$10=A338,AG338,0)</f>
        <v>0</v>
      </c>
      <c r="AI338" s="44">
        <f>ROUNDUP(((A338-3)/5),0)*20000+AI337</f>
        <v>225120000</v>
      </c>
      <c r="AJ338" s="46">
        <f>SUM($AI$3:AI338)</f>
        <v>25287157000</v>
      </c>
      <c r="AK338" s="47">
        <f>IF(Poziomy!$B$11=A338,AJ338,0)</f>
        <v>0</v>
      </c>
    </row>
    <row r="339" spans="1:37" ht="12.75">
      <c r="A339">
        <v>337</v>
      </c>
      <c r="D339" s="46"/>
      <c r="G339" s="47"/>
      <c r="J339" s="47"/>
      <c r="Z339" s="45">
        <f>40000*(A339-1)</f>
        <v>13440000</v>
      </c>
      <c r="AA339" s="46">
        <f>SUM(Z$3:Z339)</f>
        <v>2264640000</v>
      </c>
      <c r="AB339" s="47">
        <f>IF(Poziomy!$B$13=A339,AA339,0)</f>
        <v>0</v>
      </c>
      <c r="AC339" s="45">
        <f>AC338+20000</f>
        <v>6595000</v>
      </c>
      <c r="AD339" s="46">
        <f>SUM(AC$3:AC339)</f>
        <v>1090870000</v>
      </c>
      <c r="AE339" s="47">
        <f>IF(Poziomy!$B$12=A339,AD339,0)</f>
        <v>0</v>
      </c>
      <c r="AF339" s="44">
        <f>ROUNDUP(((A339-3)/5),0)*20000+AF338</f>
        <v>226440000</v>
      </c>
      <c r="AG339" s="46">
        <f>SUM($AF$3:AF339)</f>
        <v>25506957000</v>
      </c>
      <c r="AH339" s="47">
        <f>IF(Poziomy!$B$10=A339,AG339,0)</f>
        <v>0</v>
      </c>
      <c r="AI339" s="44">
        <f>ROUNDUP(((A339-3)/5),0)*20000+AI338</f>
        <v>226460000</v>
      </c>
      <c r="AJ339" s="46">
        <f>SUM($AI$3:AI339)</f>
        <v>25513617000</v>
      </c>
      <c r="AK339" s="47">
        <f>IF(Poziomy!$B$11=A339,AJ339,0)</f>
        <v>0</v>
      </c>
    </row>
    <row r="340" spans="1:37" ht="12.75">
      <c r="A340">
        <v>338</v>
      </c>
      <c r="D340" s="46"/>
      <c r="G340" s="47"/>
      <c r="J340" s="47"/>
      <c r="Z340" s="45">
        <f>40000*(A340-1)</f>
        <v>13480000</v>
      </c>
      <c r="AA340" s="46">
        <f>SUM(Z$3:Z340)</f>
        <v>2278120000</v>
      </c>
      <c r="AB340" s="47">
        <f>IF(Poziomy!$B$13=A340,AA340,0)</f>
        <v>0</v>
      </c>
      <c r="AC340" s="45">
        <f>AC339+20000</f>
        <v>6615000</v>
      </c>
      <c r="AD340" s="46">
        <f>SUM(AC$3:AC340)</f>
        <v>1097485000</v>
      </c>
      <c r="AE340" s="47">
        <f>IF(Poziomy!$B$12=A340,AD340,0)</f>
        <v>0</v>
      </c>
      <c r="AF340" s="44">
        <f>ROUNDUP(((A340-3)/5),0)*20000+AF339</f>
        <v>227780000</v>
      </c>
      <c r="AG340" s="46">
        <f>SUM($AF$3:AF340)</f>
        <v>25734737000</v>
      </c>
      <c r="AH340" s="47">
        <f>IF(Poziomy!$B$10=A340,AG340,0)</f>
        <v>0</v>
      </c>
      <c r="AI340" s="44">
        <f>ROUNDUP(((A340-3)/5),0)*20000+AI339</f>
        <v>227800000</v>
      </c>
      <c r="AJ340" s="46">
        <f>SUM($AI$3:AI340)</f>
        <v>25741417000</v>
      </c>
      <c r="AK340" s="47">
        <f>IF(Poziomy!$B$11=A340,AJ340,0)</f>
        <v>0</v>
      </c>
    </row>
    <row r="341" spans="1:37" ht="12.75">
      <c r="A341">
        <v>339</v>
      </c>
      <c r="D341" s="46"/>
      <c r="G341" s="47"/>
      <c r="J341" s="47"/>
      <c r="Z341" s="45">
        <f>40000*(A341-1)</f>
        <v>13520000</v>
      </c>
      <c r="AA341" s="46">
        <f>SUM(Z$3:Z341)</f>
        <v>2291640000</v>
      </c>
      <c r="AB341" s="47">
        <f>IF(Poziomy!$B$13=A341,AA341,0)</f>
        <v>0</v>
      </c>
      <c r="AC341" s="45">
        <f>AC340+20000</f>
        <v>6635000</v>
      </c>
      <c r="AD341" s="46">
        <f>SUM(AC$3:AC341)</f>
        <v>1104120000</v>
      </c>
      <c r="AE341" s="47">
        <f>IF(Poziomy!$B$12=A341,AD341,0)</f>
        <v>0</v>
      </c>
      <c r="AF341" s="44">
        <f>ROUNDUP(((A341-3)/5),0)*20000+AF340</f>
        <v>229140000</v>
      </c>
      <c r="AG341" s="46">
        <f>SUM($AF$3:AF341)</f>
        <v>25963877000</v>
      </c>
      <c r="AH341" s="47">
        <f>IF(Poziomy!$B$10=A341,AG341,0)</f>
        <v>0</v>
      </c>
      <c r="AI341" s="44">
        <f>ROUNDUP(((A341-3)/5),0)*20000+AI340</f>
        <v>229160000</v>
      </c>
      <c r="AJ341" s="46">
        <f>SUM($AI$3:AI341)</f>
        <v>25970577000</v>
      </c>
      <c r="AK341" s="47">
        <f>IF(Poziomy!$B$11=A341,AJ341,0)</f>
        <v>0</v>
      </c>
    </row>
    <row r="342" spans="1:37" ht="12.75">
      <c r="A342">
        <v>340</v>
      </c>
      <c r="D342" s="46"/>
      <c r="G342" s="47"/>
      <c r="J342" s="47"/>
      <c r="Z342" s="45">
        <f>40000*(A342-1)</f>
        <v>13560000</v>
      </c>
      <c r="AA342" s="46">
        <f>SUM(Z$3:Z342)</f>
        <v>2305200000</v>
      </c>
      <c r="AB342" s="47">
        <f>IF(Poziomy!$B$13=A342,AA342,0)</f>
        <v>0</v>
      </c>
      <c r="AC342" s="45">
        <f>AC341+20000</f>
        <v>6655000</v>
      </c>
      <c r="AD342" s="46">
        <f>SUM(AC$3:AC342)</f>
        <v>1110775000</v>
      </c>
      <c r="AE342" s="47">
        <f>IF(Poziomy!$B$12=A342,AD342,0)</f>
        <v>0</v>
      </c>
      <c r="AF342" s="44">
        <f>ROUNDUP(((A342-3)/5),0)*20000+AF341</f>
        <v>230500000</v>
      </c>
      <c r="AG342" s="46">
        <f>SUM($AF$3:AF342)</f>
        <v>26194377000</v>
      </c>
      <c r="AH342" s="47">
        <f>IF(Poziomy!$B$10=A342,AG342,0)</f>
        <v>0</v>
      </c>
      <c r="AI342" s="44">
        <f>ROUNDUP(((A342-3)/5),0)*20000+AI341</f>
        <v>230520000</v>
      </c>
      <c r="AJ342" s="46">
        <f>SUM($AI$3:AI342)</f>
        <v>26201097000</v>
      </c>
      <c r="AK342" s="47">
        <f>IF(Poziomy!$B$11=A342,AJ342,0)</f>
        <v>0</v>
      </c>
    </row>
    <row r="343" spans="1:37" ht="12.75">
      <c r="A343">
        <v>341</v>
      </c>
      <c r="D343" s="46"/>
      <c r="G343" s="47"/>
      <c r="J343" s="47"/>
      <c r="Z343" s="45">
        <f>40000*(A343-1)</f>
        <v>13600000</v>
      </c>
      <c r="AA343" s="46">
        <f>SUM(Z$3:Z343)</f>
        <v>2318800000</v>
      </c>
      <c r="AB343" s="47">
        <f>IF(Poziomy!$B$13=A343,AA343,0)</f>
        <v>0</v>
      </c>
      <c r="AC343" s="45">
        <f>AC342+20000</f>
        <v>6675000</v>
      </c>
      <c r="AD343" s="46">
        <f>SUM(AC$3:AC343)</f>
        <v>1117450000</v>
      </c>
      <c r="AE343" s="47">
        <f>IF(Poziomy!$B$12=A343,AD343,0)</f>
        <v>0</v>
      </c>
      <c r="AF343" s="44">
        <f>ROUNDUP(((A343-3)/5),0)*20000+AF342</f>
        <v>231860000</v>
      </c>
      <c r="AG343" s="46">
        <f>SUM($AF$3:AF343)</f>
        <v>26426237000</v>
      </c>
      <c r="AH343" s="47">
        <f>IF(Poziomy!$B$10=A343,AG343,0)</f>
        <v>0</v>
      </c>
      <c r="AI343" s="44">
        <f>ROUNDUP(((A343-3)/5),0)*20000+AI342</f>
        <v>231880000</v>
      </c>
      <c r="AJ343" s="46">
        <f>SUM($AI$3:AI343)</f>
        <v>26432977000</v>
      </c>
      <c r="AK343" s="47">
        <f>IF(Poziomy!$B$11=A343,AJ343,0)</f>
        <v>0</v>
      </c>
    </row>
    <row r="344" spans="1:37" ht="12.75">
      <c r="A344">
        <v>342</v>
      </c>
      <c r="D344" s="46"/>
      <c r="G344" s="47"/>
      <c r="J344" s="47"/>
      <c r="Z344" s="45">
        <f>40000*(A344-1)</f>
        <v>13640000</v>
      </c>
      <c r="AA344" s="46">
        <f>SUM(Z$3:Z344)</f>
        <v>2332440000</v>
      </c>
      <c r="AB344" s="47">
        <f>IF(Poziomy!$B$13=A344,AA344,0)</f>
        <v>0</v>
      </c>
      <c r="AC344" s="45">
        <f>AC343+20000</f>
        <v>6695000</v>
      </c>
      <c r="AD344" s="46">
        <f>SUM(AC$3:AC344)</f>
        <v>1124145000</v>
      </c>
      <c r="AE344" s="47">
        <f>IF(Poziomy!$B$12=A344,AD344,0)</f>
        <v>0</v>
      </c>
      <c r="AF344" s="44">
        <f>ROUNDUP(((A344-3)/5),0)*20000+AF343</f>
        <v>233220000</v>
      </c>
      <c r="AG344" s="46">
        <f>SUM($AF$3:AF344)</f>
        <v>26659457000</v>
      </c>
      <c r="AH344" s="47">
        <f>IF(Poziomy!$B$10=A344,AG344,0)</f>
        <v>0</v>
      </c>
      <c r="AI344" s="44">
        <f>ROUNDUP(((A344-3)/5),0)*20000+AI343</f>
        <v>233240000</v>
      </c>
      <c r="AJ344" s="46">
        <f>SUM($AI$3:AI344)</f>
        <v>26666217000</v>
      </c>
      <c r="AK344" s="47">
        <f>IF(Poziomy!$B$11=A344,AJ344,0)</f>
        <v>0</v>
      </c>
    </row>
    <row r="345" spans="1:37" ht="12.75">
      <c r="A345">
        <v>343</v>
      </c>
      <c r="D345" s="46"/>
      <c r="G345" s="47"/>
      <c r="J345" s="47"/>
      <c r="Z345" s="45">
        <f>40000*(A345-1)</f>
        <v>13680000</v>
      </c>
      <c r="AA345" s="46">
        <f>SUM(Z$3:Z345)</f>
        <v>2346120000</v>
      </c>
      <c r="AB345" s="47">
        <f>IF(Poziomy!$B$13=A345,AA345,0)</f>
        <v>0</v>
      </c>
      <c r="AC345" s="45">
        <f>AC344+20000</f>
        <v>6715000</v>
      </c>
      <c r="AD345" s="46">
        <f>SUM(AC$3:AC345)</f>
        <v>1130860000</v>
      </c>
      <c r="AE345" s="47">
        <f>IF(Poziomy!$B$12=A345,AD345,0)</f>
        <v>0</v>
      </c>
      <c r="AF345" s="44">
        <f>ROUNDUP(((A345-3)/5),0)*20000+AF344</f>
        <v>234580000</v>
      </c>
      <c r="AG345" s="46">
        <f>SUM($AF$3:AF345)</f>
        <v>26894037000</v>
      </c>
      <c r="AH345" s="47">
        <f>IF(Poziomy!$B$10=A345,AG345,0)</f>
        <v>0</v>
      </c>
      <c r="AI345" s="44">
        <f>ROUNDUP(((A345-3)/5),0)*20000+AI344</f>
        <v>234600000</v>
      </c>
      <c r="AJ345" s="46">
        <f>SUM($AI$3:AI345)</f>
        <v>26900817000</v>
      </c>
      <c r="AK345" s="47">
        <f>IF(Poziomy!$B$11=A345,AJ345,0)</f>
        <v>0</v>
      </c>
    </row>
    <row r="346" spans="1:37" ht="12.75">
      <c r="A346">
        <v>344</v>
      </c>
      <c r="D346" s="46"/>
      <c r="G346" s="47"/>
      <c r="J346" s="47"/>
      <c r="Z346" s="45">
        <f>40000*(A346-1)</f>
        <v>13720000</v>
      </c>
      <c r="AA346" s="46">
        <f>SUM(Z$3:Z346)</f>
        <v>2359840000</v>
      </c>
      <c r="AB346" s="47">
        <f>IF(Poziomy!$B$13=A346,AA346,0)</f>
        <v>0</v>
      </c>
      <c r="AC346" s="45">
        <f>AC345+20000</f>
        <v>6735000</v>
      </c>
      <c r="AD346" s="46">
        <f>SUM(AC$3:AC346)</f>
        <v>1137595000</v>
      </c>
      <c r="AE346" s="47">
        <f>IF(Poziomy!$B$12=A346,AD346,0)</f>
        <v>0</v>
      </c>
      <c r="AF346" s="44">
        <f>ROUNDUP(((A346-3)/5),0)*20000+AF345</f>
        <v>235960000</v>
      </c>
      <c r="AG346" s="46">
        <f>SUM($AF$3:AF346)</f>
        <v>27129997000</v>
      </c>
      <c r="AH346" s="47">
        <f>IF(Poziomy!$B$10=A346,AG346,0)</f>
        <v>0</v>
      </c>
      <c r="AI346" s="44">
        <f>ROUNDUP(((A346-3)/5),0)*20000+AI345</f>
        <v>235980000</v>
      </c>
      <c r="AJ346" s="46">
        <f>SUM($AI$3:AI346)</f>
        <v>27136797000</v>
      </c>
      <c r="AK346" s="47">
        <f>IF(Poziomy!$B$11=A346,AJ346,0)</f>
        <v>0</v>
      </c>
    </row>
    <row r="347" spans="1:37" ht="12.75">
      <c r="A347">
        <v>345</v>
      </c>
      <c r="D347" s="46"/>
      <c r="G347" s="47"/>
      <c r="J347" s="47"/>
      <c r="Z347" s="45">
        <f>40000*(A347-1)</f>
        <v>13760000</v>
      </c>
      <c r="AA347" s="46">
        <f>SUM(Z$3:Z347)</f>
        <v>2373600000</v>
      </c>
      <c r="AB347" s="47">
        <f>IF(Poziomy!$B$13=A347,AA347,0)</f>
        <v>0</v>
      </c>
      <c r="AC347" s="45">
        <f>AC346+20000</f>
        <v>6755000</v>
      </c>
      <c r="AD347" s="46">
        <f>SUM(AC$3:AC347)</f>
        <v>1144350000</v>
      </c>
      <c r="AE347" s="47">
        <f>IF(Poziomy!$B$12=A347,AD347,0)</f>
        <v>0</v>
      </c>
      <c r="AF347" s="44">
        <f>ROUNDUP(((A347-3)/5),0)*20000+AF346</f>
        <v>237340000</v>
      </c>
      <c r="AG347" s="46">
        <f>SUM($AF$3:AF347)</f>
        <v>27367337000</v>
      </c>
      <c r="AH347" s="47">
        <f>IF(Poziomy!$B$10=A347,AG347,0)</f>
        <v>0</v>
      </c>
      <c r="AI347" s="44">
        <f>ROUNDUP(((A347-3)/5),0)*20000+AI346</f>
        <v>237360000</v>
      </c>
      <c r="AJ347" s="46">
        <f>SUM($AI$3:AI347)</f>
        <v>27374157000</v>
      </c>
      <c r="AK347" s="47">
        <f>IF(Poziomy!$B$11=A347,AJ347,0)</f>
        <v>0</v>
      </c>
    </row>
    <row r="348" spans="1:37" ht="12.75">
      <c r="A348">
        <v>346</v>
      </c>
      <c r="D348" s="46"/>
      <c r="G348" s="47"/>
      <c r="J348" s="47"/>
      <c r="Z348" s="45">
        <f>40000*(A348-1)</f>
        <v>13800000</v>
      </c>
      <c r="AA348" s="46">
        <f>SUM(Z$3:Z348)</f>
        <v>2387400000</v>
      </c>
      <c r="AB348" s="47">
        <f>IF(Poziomy!$B$13=A348,AA348,0)</f>
        <v>0</v>
      </c>
      <c r="AC348" s="45">
        <f>AC347+20000</f>
        <v>6775000</v>
      </c>
      <c r="AD348" s="46">
        <f>SUM(AC$3:AC348)</f>
        <v>1151125000</v>
      </c>
      <c r="AE348" s="47">
        <f>IF(Poziomy!$B$12=A348,AD348,0)</f>
        <v>0</v>
      </c>
      <c r="AF348" s="44">
        <f>ROUNDUP(((A348-3)/5),0)*20000+AF347</f>
        <v>238720000</v>
      </c>
      <c r="AG348" s="46">
        <f>SUM($AF$3:AF348)</f>
        <v>27606057000</v>
      </c>
      <c r="AH348" s="47">
        <f>IF(Poziomy!$B$10=A348,AG348,0)</f>
        <v>0</v>
      </c>
      <c r="AI348" s="44">
        <f>ROUNDUP(((A348-3)/5),0)*20000+AI347</f>
        <v>238740000</v>
      </c>
      <c r="AJ348" s="46">
        <f>SUM($AI$3:AI348)</f>
        <v>27612897000</v>
      </c>
      <c r="AK348" s="47">
        <f>IF(Poziomy!$B$11=A348,AJ348,0)</f>
        <v>0</v>
      </c>
    </row>
    <row r="349" spans="1:37" ht="12.75">
      <c r="A349">
        <v>347</v>
      </c>
      <c r="D349" s="46"/>
      <c r="G349" s="47"/>
      <c r="J349" s="47"/>
      <c r="Z349" s="45">
        <f>40000*(A349-1)</f>
        <v>13840000</v>
      </c>
      <c r="AA349" s="46">
        <f>SUM(Z$3:Z349)</f>
        <v>2401240000</v>
      </c>
      <c r="AB349" s="47">
        <f>IF(Poziomy!$B$13=A349,AA349,0)</f>
        <v>0</v>
      </c>
      <c r="AC349" s="45">
        <f>AC348+20000</f>
        <v>6795000</v>
      </c>
      <c r="AD349" s="46">
        <f>SUM(AC$3:AC349)</f>
        <v>1157920000</v>
      </c>
      <c r="AE349" s="47">
        <f>IF(Poziomy!$B$12=A349,AD349,0)</f>
        <v>0</v>
      </c>
      <c r="AF349" s="44">
        <f>ROUNDUP(((A349-3)/5),0)*20000+AF348</f>
        <v>240100000</v>
      </c>
      <c r="AG349" s="46">
        <f>SUM($AF$3:AF349)</f>
        <v>27846157000</v>
      </c>
      <c r="AH349" s="47">
        <f>IF(Poziomy!$B$10=A349,AG349,0)</f>
        <v>0</v>
      </c>
      <c r="AI349" s="44">
        <f>ROUNDUP(((A349-3)/5),0)*20000+AI348</f>
        <v>240120000</v>
      </c>
      <c r="AJ349" s="46">
        <f>SUM($AI$3:AI349)</f>
        <v>27853017000</v>
      </c>
      <c r="AK349" s="47">
        <f>IF(Poziomy!$B$11=A349,AJ349,0)</f>
        <v>0</v>
      </c>
    </row>
    <row r="350" spans="1:37" ht="12.75">
      <c r="A350">
        <v>348</v>
      </c>
      <c r="D350" s="46"/>
      <c r="G350" s="47"/>
      <c r="J350" s="47"/>
      <c r="Z350" s="45">
        <f>40000*(A350-1)</f>
        <v>13880000</v>
      </c>
      <c r="AA350" s="46">
        <f>SUM(Z$3:Z350)</f>
        <v>2415120000</v>
      </c>
      <c r="AB350" s="47">
        <f>IF(Poziomy!$B$13=A350,AA350,0)</f>
        <v>0</v>
      </c>
      <c r="AC350" s="45">
        <f>AC349+20000</f>
        <v>6815000</v>
      </c>
      <c r="AD350" s="46">
        <f>SUM(AC$3:AC350)</f>
        <v>1164735000</v>
      </c>
      <c r="AE350" s="47">
        <f>IF(Poziomy!$B$12=A350,AD350,0)</f>
        <v>0</v>
      </c>
      <c r="AF350" s="44">
        <f>ROUNDUP(((A350-3)/5),0)*20000+AF349</f>
        <v>241480000</v>
      </c>
      <c r="AG350" s="46">
        <f>SUM($AF$3:AF350)</f>
        <v>28087637000</v>
      </c>
      <c r="AH350" s="47">
        <f>IF(Poziomy!$B$10=A350,AG350,0)</f>
        <v>0</v>
      </c>
      <c r="AI350" s="44">
        <f>ROUNDUP(((A350-3)/5),0)*20000+AI349</f>
        <v>241500000</v>
      </c>
      <c r="AJ350" s="46">
        <f>SUM($AI$3:AI350)</f>
        <v>28094517000</v>
      </c>
      <c r="AK350" s="47">
        <f>IF(Poziomy!$B$11=A350,AJ350,0)</f>
        <v>0</v>
      </c>
    </row>
    <row r="351" spans="1:37" ht="12.75">
      <c r="A351">
        <v>349</v>
      </c>
      <c r="D351" s="46"/>
      <c r="G351" s="47"/>
      <c r="J351" s="47"/>
      <c r="Z351" s="45">
        <f>40000*(A351-1)</f>
        <v>13920000</v>
      </c>
      <c r="AA351" s="46">
        <f>SUM(Z$3:Z351)</f>
        <v>2429040000</v>
      </c>
      <c r="AB351" s="47">
        <f>IF(Poziomy!$B$13=A351,AA351,0)</f>
        <v>0</v>
      </c>
      <c r="AC351" s="45">
        <f>AC350+20000</f>
        <v>6835000</v>
      </c>
      <c r="AD351" s="46">
        <f>SUM(AC$3:AC351)</f>
        <v>1171570000</v>
      </c>
      <c r="AE351" s="47">
        <f>IF(Poziomy!$B$12=A351,AD351,0)</f>
        <v>0</v>
      </c>
      <c r="AF351" s="44">
        <f>ROUNDUP(((A351-3)/5),0)*20000+AF350</f>
        <v>242880000</v>
      </c>
      <c r="AG351" s="46">
        <f>SUM($AF$3:AF351)</f>
        <v>28330517000</v>
      </c>
      <c r="AH351" s="47">
        <f>IF(Poziomy!$B$10=A351,AG351,0)</f>
        <v>0</v>
      </c>
      <c r="AI351" s="44">
        <f>ROUNDUP(((A351-3)/5),0)*20000+AI350</f>
        <v>242900000</v>
      </c>
      <c r="AJ351" s="46">
        <f>SUM($AI$3:AI351)</f>
        <v>28337417000</v>
      </c>
      <c r="AK351" s="47">
        <f>IF(Poziomy!$B$11=A351,AJ351,0)</f>
        <v>0</v>
      </c>
    </row>
    <row r="352" spans="1:37" ht="12.75">
      <c r="A352">
        <v>350</v>
      </c>
      <c r="D352" s="46"/>
      <c r="G352" s="47"/>
      <c r="J352" s="47"/>
      <c r="Z352" s="45">
        <f>40000*(A352-1)</f>
        <v>13960000</v>
      </c>
      <c r="AA352" s="46">
        <f>SUM(Z$3:Z352)</f>
        <v>2443000000</v>
      </c>
      <c r="AB352" s="47">
        <f>IF(Poziomy!$B$13=A352,AA352,0)</f>
        <v>0</v>
      </c>
      <c r="AC352" s="45">
        <f>AC351+20000</f>
        <v>6855000</v>
      </c>
      <c r="AD352" s="46">
        <f>SUM(AC$3:AC352)</f>
        <v>1178425000</v>
      </c>
      <c r="AE352" s="47">
        <f>IF(Poziomy!$B$12=A352,AD352,0)</f>
        <v>0</v>
      </c>
      <c r="AF352" s="44">
        <f>ROUNDUP(((A352-3)/5),0)*20000+AF351</f>
        <v>244280000</v>
      </c>
      <c r="AG352" s="46">
        <f>SUM($AF$3:AF352)</f>
        <v>28574797000</v>
      </c>
      <c r="AH352" s="47">
        <f>IF(Poziomy!$B$10=A352,AG352,0)</f>
        <v>0</v>
      </c>
      <c r="AI352" s="44">
        <f>ROUNDUP(((A352-3)/5),0)*20000+AI351</f>
        <v>244300000</v>
      </c>
      <c r="AJ352" s="46">
        <f>SUM($AI$3:AI352)</f>
        <v>28581717000</v>
      </c>
      <c r="AK352" s="47">
        <f>IF(Poziomy!$B$11=A352,AJ352,0)</f>
        <v>0</v>
      </c>
    </row>
    <row r="353" spans="1:37" ht="12.75">
      <c r="A353">
        <v>351</v>
      </c>
      <c r="D353" s="46"/>
      <c r="G353" s="47"/>
      <c r="J353" s="47"/>
      <c r="Z353" s="45">
        <f>40000*(A353-1)</f>
        <v>14000000</v>
      </c>
      <c r="AA353" s="46">
        <f>SUM(Z$3:Z353)</f>
        <v>2457000000</v>
      </c>
      <c r="AB353" s="47">
        <f>IF(Poziomy!$B$13=A353,AA353,0)</f>
        <v>0</v>
      </c>
      <c r="AC353" s="45">
        <f>AC352+20000</f>
        <v>6875000</v>
      </c>
      <c r="AD353" s="46">
        <f>SUM(AC$3:AC353)</f>
        <v>1185300000</v>
      </c>
      <c r="AE353" s="47">
        <f>IF(Poziomy!$B$12=A353,AD353,0)</f>
        <v>0</v>
      </c>
      <c r="AF353" s="44">
        <f>ROUNDUP(((A353-3)/5),0)*20000+AF352</f>
        <v>245680000</v>
      </c>
      <c r="AG353" s="46">
        <f>SUM($AF$3:AF353)</f>
        <v>28820477000</v>
      </c>
      <c r="AH353" s="47">
        <f>IF(Poziomy!$B$10=A353,AG353,0)</f>
        <v>0</v>
      </c>
      <c r="AI353" s="44">
        <f>ROUNDUP(((A353-3)/5),0)*20000+AI352</f>
        <v>245700000</v>
      </c>
      <c r="AJ353" s="46">
        <f>SUM($AI$3:AI353)</f>
        <v>28827417000</v>
      </c>
      <c r="AK353" s="47">
        <f>IF(Poziomy!$B$11=A353,AJ353,0)</f>
        <v>0</v>
      </c>
    </row>
    <row r="354" spans="1:37" ht="12.75">
      <c r="A354">
        <v>352</v>
      </c>
      <c r="D354" s="46"/>
      <c r="G354" s="47"/>
      <c r="J354" s="47"/>
      <c r="Z354" s="45">
        <f>40000*(A354-1)</f>
        <v>14040000</v>
      </c>
      <c r="AA354" s="46">
        <f>SUM(Z$3:Z354)</f>
        <v>2471040000</v>
      </c>
      <c r="AB354" s="47">
        <f>IF(Poziomy!$B$13=A354,AA354,0)</f>
        <v>0</v>
      </c>
      <c r="AC354" s="45">
        <f>AC353+20000</f>
        <v>6895000</v>
      </c>
      <c r="AD354" s="46">
        <f>SUM(AC$3:AC354)</f>
        <v>1192195000</v>
      </c>
      <c r="AE354" s="47">
        <f>IF(Poziomy!$B$12=A354,AD354,0)</f>
        <v>0</v>
      </c>
      <c r="AF354" s="44">
        <f>ROUNDUP(((A354-3)/5),0)*20000+AF353</f>
        <v>247080000</v>
      </c>
      <c r="AG354" s="46">
        <f>SUM($AF$3:AF354)</f>
        <v>29067557000</v>
      </c>
      <c r="AH354" s="47">
        <f>IF(Poziomy!$B$10=A354,AG354,0)</f>
        <v>0</v>
      </c>
      <c r="AI354" s="44">
        <f>ROUNDUP(((A354-3)/5),0)*20000+AI353</f>
        <v>247100000</v>
      </c>
      <c r="AJ354" s="46">
        <f>SUM($AI$3:AI354)</f>
        <v>29074517000</v>
      </c>
      <c r="AK354" s="47">
        <f>IF(Poziomy!$B$11=A354,AJ354,0)</f>
        <v>0</v>
      </c>
    </row>
    <row r="355" spans="1:37" ht="12.75">
      <c r="A355">
        <v>353</v>
      </c>
      <c r="D355" s="46"/>
      <c r="G355" s="47"/>
      <c r="J355" s="47"/>
      <c r="Z355" s="45">
        <f>40000*(A355-1)</f>
        <v>14080000</v>
      </c>
      <c r="AA355" s="46">
        <f>SUM(Z$3:Z355)</f>
        <v>2485120000</v>
      </c>
      <c r="AB355" s="47">
        <f>IF(Poziomy!$B$13=A355,AA355,0)</f>
        <v>0</v>
      </c>
      <c r="AC355" s="45">
        <f>AC354+20000</f>
        <v>6915000</v>
      </c>
      <c r="AD355" s="46">
        <f>SUM(AC$3:AC355)</f>
        <v>1199110000</v>
      </c>
      <c r="AE355" s="47">
        <f>IF(Poziomy!$B$12=A355,AD355,0)</f>
        <v>0</v>
      </c>
      <c r="AF355" s="44">
        <f>ROUNDUP(((A355-3)/5),0)*20000+AF354</f>
        <v>248480000</v>
      </c>
      <c r="AG355" s="46">
        <f>SUM($AF$3:AF355)</f>
        <v>29316037000</v>
      </c>
      <c r="AH355" s="47">
        <f>IF(Poziomy!$B$10=A355,AG355,0)</f>
        <v>0</v>
      </c>
      <c r="AI355" s="44">
        <f>ROUNDUP(((A355-3)/5),0)*20000+AI354</f>
        <v>248500000</v>
      </c>
      <c r="AJ355" s="46">
        <f>SUM($AI$3:AI355)</f>
        <v>29323017000</v>
      </c>
      <c r="AK355" s="47">
        <f>IF(Poziomy!$B$11=A355,AJ355,0)</f>
        <v>0</v>
      </c>
    </row>
    <row r="356" spans="1:37" ht="12.75">
      <c r="A356">
        <v>354</v>
      </c>
      <c r="D356" s="46"/>
      <c r="G356" s="47"/>
      <c r="J356" s="47"/>
      <c r="Z356" s="45">
        <f>40000*(A356-1)</f>
        <v>14120000</v>
      </c>
      <c r="AA356" s="46">
        <f>SUM(Z$3:Z356)</f>
        <v>2499240000</v>
      </c>
      <c r="AB356" s="47">
        <f>IF(Poziomy!$B$13=A356,AA356,0)</f>
        <v>0</v>
      </c>
      <c r="AC356" s="45">
        <f>AC355+20000</f>
        <v>6935000</v>
      </c>
      <c r="AD356" s="46">
        <f>SUM(AC$3:AC356)</f>
        <v>1206045000</v>
      </c>
      <c r="AE356" s="47">
        <f>IF(Poziomy!$B$12=A356,AD356,0)</f>
        <v>0</v>
      </c>
      <c r="AF356" s="44">
        <f>ROUNDUP(((A356-3)/5),0)*20000+AF355</f>
        <v>249900000</v>
      </c>
      <c r="AG356" s="46">
        <f>SUM($AF$3:AF356)</f>
        <v>29565937000</v>
      </c>
      <c r="AH356" s="47">
        <f>IF(Poziomy!$B$10=A356,AG356,0)</f>
        <v>0</v>
      </c>
      <c r="AI356" s="44">
        <f>ROUNDUP(((A356-3)/5),0)*20000+AI355</f>
        <v>249920000</v>
      </c>
      <c r="AJ356" s="46">
        <f>SUM($AI$3:AI356)</f>
        <v>29572937000</v>
      </c>
      <c r="AK356" s="47">
        <f>IF(Poziomy!$B$11=A356,AJ356,0)</f>
        <v>0</v>
      </c>
    </row>
    <row r="357" spans="1:37" ht="12.75">
      <c r="A357">
        <v>355</v>
      </c>
      <c r="D357" s="46"/>
      <c r="G357" s="47"/>
      <c r="J357" s="47"/>
      <c r="Z357" s="45">
        <f>40000*(A357-1)</f>
        <v>14160000</v>
      </c>
      <c r="AA357" s="46">
        <f>SUM(Z$3:Z357)</f>
        <v>2513400000</v>
      </c>
      <c r="AB357" s="47">
        <f>IF(Poziomy!$B$13=A357,AA357,0)</f>
        <v>0</v>
      </c>
      <c r="AC357" s="45">
        <f>AC356+20000</f>
        <v>6955000</v>
      </c>
      <c r="AD357" s="46">
        <f>SUM(AC$3:AC357)</f>
        <v>1213000000</v>
      </c>
      <c r="AE357" s="47">
        <f>IF(Poziomy!$B$12=A357,AD357,0)</f>
        <v>0</v>
      </c>
      <c r="AF357" s="44">
        <f>ROUNDUP(((A357-3)/5),0)*20000+AF356</f>
        <v>251320000</v>
      </c>
      <c r="AG357" s="46">
        <f>SUM($AF$3:AF357)</f>
        <v>29817257000</v>
      </c>
      <c r="AH357" s="47">
        <f>IF(Poziomy!$B$10=A357,AG357,0)</f>
        <v>0</v>
      </c>
      <c r="AI357" s="44">
        <f>ROUNDUP(((A357-3)/5),0)*20000+AI356</f>
        <v>251340000</v>
      </c>
      <c r="AJ357" s="46">
        <f>SUM($AI$3:AI357)</f>
        <v>29824277000</v>
      </c>
      <c r="AK357" s="47">
        <f>IF(Poziomy!$B$11=A357,AJ357,0)</f>
        <v>0</v>
      </c>
    </row>
    <row r="358" spans="1:37" ht="12.75">
      <c r="A358">
        <v>356</v>
      </c>
      <c r="D358" s="46"/>
      <c r="G358" s="47"/>
      <c r="J358" s="47"/>
      <c r="Z358" s="45">
        <f>40000*(A358-1)</f>
        <v>14200000</v>
      </c>
      <c r="AA358" s="46">
        <f>SUM(Z$3:Z358)</f>
        <v>2527600000</v>
      </c>
      <c r="AB358" s="47">
        <f>IF(Poziomy!$B$13=A358,AA358,0)</f>
        <v>0</v>
      </c>
      <c r="AC358" s="45">
        <f>AC357+20000</f>
        <v>6975000</v>
      </c>
      <c r="AD358" s="46">
        <f>SUM(AC$3:AC358)</f>
        <v>1219975000</v>
      </c>
      <c r="AE358" s="47">
        <f>IF(Poziomy!$B$12=A358,AD358,0)</f>
        <v>0</v>
      </c>
      <c r="AF358" s="44">
        <f>ROUNDUP(((A358-3)/5),0)*20000+AF357</f>
        <v>252740000</v>
      </c>
      <c r="AG358" s="46">
        <f>SUM($AF$3:AF358)</f>
        <v>30069997000</v>
      </c>
      <c r="AH358" s="47">
        <f>IF(Poziomy!$B$10=A358,AG358,0)</f>
        <v>0</v>
      </c>
      <c r="AI358" s="44">
        <f>ROUNDUP(((A358-3)/5),0)*20000+AI357</f>
        <v>252760000</v>
      </c>
      <c r="AJ358" s="46">
        <f>SUM($AI$3:AI358)</f>
        <v>30077037000</v>
      </c>
      <c r="AK358" s="47">
        <f>IF(Poziomy!$B$11=A358,AJ358,0)</f>
        <v>0</v>
      </c>
    </row>
    <row r="359" spans="1:37" ht="12.75">
      <c r="A359">
        <v>357</v>
      </c>
      <c r="D359" s="46"/>
      <c r="G359" s="47"/>
      <c r="J359" s="47"/>
      <c r="Z359" s="45">
        <f>40000*(A359-1)</f>
        <v>14240000</v>
      </c>
      <c r="AA359" s="46">
        <f>SUM(Z$3:Z359)</f>
        <v>2541840000</v>
      </c>
      <c r="AB359" s="47">
        <f>IF(Poziomy!$B$13=A359,AA359,0)</f>
        <v>0</v>
      </c>
      <c r="AC359" s="45">
        <f>AC358+20000</f>
        <v>6995000</v>
      </c>
      <c r="AD359" s="46">
        <f>SUM(AC$3:AC359)</f>
        <v>1226970000</v>
      </c>
      <c r="AE359" s="47">
        <f>IF(Poziomy!$B$12=A359,AD359,0)</f>
        <v>0</v>
      </c>
      <c r="AF359" s="44">
        <f>ROUNDUP(((A359-3)/5),0)*20000+AF358</f>
        <v>254160000</v>
      </c>
      <c r="AG359" s="46">
        <f>SUM($AF$3:AF359)</f>
        <v>30324157000</v>
      </c>
      <c r="AH359" s="47">
        <f>IF(Poziomy!$B$10=A359,AG359,0)</f>
        <v>0</v>
      </c>
      <c r="AI359" s="44">
        <f>ROUNDUP(((A359-3)/5),0)*20000+AI358</f>
        <v>254180000</v>
      </c>
      <c r="AJ359" s="46">
        <f>SUM($AI$3:AI359)</f>
        <v>30331217000</v>
      </c>
      <c r="AK359" s="47">
        <f>IF(Poziomy!$B$11=A359,AJ359,0)</f>
        <v>0</v>
      </c>
    </row>
    <row r="360" spans="1:37" ht="12.75">
      <c r="A360">
        <v>358</v>
      </c>
      <c r="D360" s="46"/>
      <c r="G360" s="47"/>
      <c r="J360" s="47"/>
      <c r="Z360" s="45">
        <f>40000*(A360-1)</f>
        <v>14280000</v>
      </c>
      <c r="AA360" s="46">
        <f>SUM(Z$3:Z360)</f>
        <v>2556120000</v>
      </c>
      <c r="AB360" s="47">
        <f>IF(Poziomy!$B$13=A360,AA360,0)</f>
        <v>0</v>
      </c>
      <c r="AC360" s="45">
        <f>AC359+20000</f>
        <v>7015000</v>
      </c>
      <c r="AD360" s="46">
        <f>SUM(AC$3:AC360)</f>
        <v>1233985000</v>
      </c>
      <c r="AE360" s="47">
        <f>IF(Poziomy!$B$12=A360,AD360,0)</f>
        <v>0</v>
      </c>
      <c r="AF360" s="44">
        <f>ROUNDUP(((A360-3)/5),0)*20000+AF359</f>
        <v>255580000</v>
      </c>
      <c r="AG360" s="46">
        <f>SUM($AF$3:AF360)</f>
        <v>30579737000</v>
      </c>
      <c r="AH360" s="47">
        <f>IF(Poziomy!$B$10=A360,AG360,0)</f>
        <v>0</v>
      </c>
      <c r="AI360" s="44">
        <f>ROUNDUP(((A360-3)/5),0)*20000+AI359</f>
        <v>255600000</v>
      </c>
      <c r="AJ360" s="46">
        <f>SUM($AI$3:AI360)</f>
        <v>30586817000</v>
      </c>
      <c r="AK360" s="47">
        <f>IF(Poziomy!$B$11=A360,AJ360,0)</f>
        <v>0</v>
      </c>
    </row>
    <row r="361" spans="1:37" ht="12.75">
      <c r="A361">
        <v>359</v>
      </c>
      <c r="D361" s="46"/>
      <c r="G361" s="47"/>
      <c r="J361" s="47"/>
      <c r="Z361" s="45">
        <f>40000*(A361-1)</f>
        <v>14320000</v>
      </c>
      <c r="AA361" s="46">
        <f>SUM(Z$3:Z361)</f>
        <v>2570440000</v>
      </c>
      <c r="AB361" s="47">
        <f>IF(Poziomy!$B$13=A361,AA361,0)</f>
        <v>0</v>
      </c>
      <c r="AC361" s="45">
        <f>AC360+20000</f>
        <v>7035000</v>
      </c>
      <c r="AD361" s="46">
        <f>SUM(AC$3:AC361)</f>
        <v>1241020000</v>
      </c>
      <c r="AE361" s="47">
        <f>IF(Poziomy!$B$12=A361,AD361,0)</f>
        <v>0</v>
      </c>
      <c r="AF361" s="44">
        <f>ROUNDUP(((A361-3)/5),0)*20000+AF360</f>
        <v>257020000</v>
      </c>
      <c r="AG361" s="46">
        <f>SUM($AF$3:AF361)</f>
        <v>30836757000</v>
      </c>
      <c r="AH361" s="47">
        <f>IF(Poziomy!$B$10=A361,AG361,0)</f>
        <v>0</v>
      </c>
      <c r="AI361" s="44">
        <f>ROUNDUP(((A361-3)/5),0)*20000+AI360</f>
        <v>257040000</v>
      </c>
      <c r="AJ361" s="46">
        <f>SUM($AI$3:AI361)</f>
        <v>30843857000</v>
      </c>
      <c r="AK361" s="47">
        <f>IF(Poziomy!$B$11=A361,AJ361,0)</f>
        <v>0</v>
      </c>
    </row>
    <row r="362" spans="1:37" ht="12.75">
      <c r="A362">
        <v>360</v>
      </c>
      <c r="D362" s="46"/>
      <c r="G362" s="47"/>
      <c r="J362" s="47"/>
      <c r="Z362" s="45">
        <f>40000*(A362-1)</f>
        <v>14360000</v>
      </c>
      <c r="AA362" s="46">
        <f>SUM(Z$3:Z362)</f>
        <v>2584800000</v>
      </c>
      <c r="AB362" s="47">
        <f>IF(Poziomy!$B$13=A362,AA362,0)</f>
        <v>0</v>
      </c>
      <c r="AC362" s="45">
        <f>AC361+20000</f>
        <v>7055000</v>
      </c>
      <c r="AD362" s="46">
        <f>SUM(AC$3:AC362)</f>
        <v>1248075000</v>
      </c>
      <c r="AE362" s="47">
        <f>IF(Poziomy!$B$12=A362,AD362,0)</f>
        <v>0</v>
      </c>
      <c r="AF362" s="44">
        <f>ROUNDUP(((A362-3)/5),0)*20000+AF361</f>
        <v>258460000</v>
      </c>
      <c r="AG362" s="46">
        <f>SUM($AF$3:AF362)</f>
        <v>31095217000</v>
      </c>
      <c r="AH362" s="47">
        <f>IF(Poziomy!$B$10=A362,AG362,0)</f>
        <v>0</v>
      </c>
      <c r="AI362" s="44">
        <f>ROUNDUP(((A362-3)/5),0)*20000+AI361</f>
        <v>258480000</v>
      </c>
      <c r="AJ362" s="46">
        <f>SUM($AI$3:AI362)</f>
        <v>31102337000</v>
      </c>
      <c r="AK362" s="47">
        <f>IF(Poziomy!$B$11=A362,AJ362,0)</f>
        <v>0</v>
      </c>
    </row>
    <row r="363" spans="1:37" ht="12.75">
      <c r="A363">
        <v>361</v>
      </c>
      <c r="D363" s="46"/>
      <c r="G363" s="47"/>
      <c r="J363" s="47"/>
      <c r="Z363" s="45">
        <f>40000*(A363-1)</f>
        <v>14400000</v>
      </c>
      <c r="AA363" s="46">
        <f>SUM(Z$3:Z363)</f>
        <v>2599200000</v>
      </c>
      <c r="AB363" s="47">
        <f>IF(Poziomy!$B$13=A363,AA363,0)</f>
        <v>0</v>
      </c>
      <c r="AC363" s="45">
        <f>AC362+20000</f>
        <v>7075000</v>
      </c>
      <c r="AD363" s="46">
        <f>SUM(AC$3:AC363)</f>
        <v>1255150000</v>
      </c>
      <c r="AE363" s="47">
        <f>IF(Poziomy!$B$12=A363,AD363,0)</f>
        <v>0</v>
      </c>
      <c r="AF363" s="44">
        <f>ROUNDUP(((A363-3)/5),0)*20000+AF362</f>
        <v>259900000</v>
      </c>
      <c r="AG363" s="46">
        <f>SUM($AF$3:AF363)</f>
        <v>31355117000</v>
      </c>
      <c r="AH363" s="47">
        <f>IF(Poziomy!$B$10=A363,AG363,0)</f>
        <v>0</v>
      </c>
      <c r="AI363" s="44">
        <f>ROUNDUP(((A363-3)/5),0)*20000+AI362</f>
        <v>259920000</v>
      </c>
      <c r="AJ363" s="46">
        <f>SUM($AI$3:AI363)</f>
        <v>31362257000</v>
      </c>
      <c r="AK363" s="47">
        <f>IF(Poziomy!$B$11=A363,AJ363,0)</f>
        <v>0</v>
      </c>
    </row>
    <row r="364" spans="1:37" ht="12.75">
      <c r="A364">
        <v>362</v>
      </c>
      <c r="D364" s="46"/>
      <c r="G364" s="47"/>
      <c r="J364" s="47"/>
      <c r="Z364" s="45">
        <f>40000*(A364-1)</f>
        <v>14440000</v>
      </c>
      <c r="AA364" s="46">
        <f>SUM(Z$3:Z364)</f>
        <v>2613640000</v>
      </c>
      <c r="AB364" s="47">
        <f>IF(Poziomy!$B$13=A364,AA364,0)</f>
        <v>0</v>
      </c>
      <c r="AC364" s="45">
        <f>AC363+20000</f>
        <v>7095000</v>
      </c>
      <c r="AD364" s="46">
        <f>SUM(AC$3:AC364)</f>
        <v>1262245000</v>
      </c>
      <c r="AE364" s="47">
        <f>IF(Poziomy!$B$12=A364,AD364,0)</f>
        <v>0</v>
      </c>
      <c r="AF364" s="44">
        <f>ROUNDUP(((A364-3)/5),0)*20000+AF363</f>
        <v>261340000</v>
      </c>
      <c r="AG364" s="46">
        <f>SUM($AF$3:AF364)</f>
        <v>31616457000</v>
      </c>
      <c r="AH364" s="47">
        <f>IF(Poziomy!$B$10=A364,AG364,0)</f>
        <v>0</v>
      </c>
      <c r="AI364" s="44">
        <f>ROUNDUP(((A364-3)/5),0)*20000+AI363</f>
        <v>261360000</v>
      </c>
      <c r="AJ364" s="46">
        <f>SUM($AI$3:AI364)</f>
        <v>31623617000</v>
      </c>
      <c r="AK364" s="47">
        <f>IF(Poziomy!$B$11=A364,AJ364,0)</f>
        <v>0</v>
      </c>
    </row>
    <row r="365" spans="1:37" ht="12.75">
      <c r="A365">
        <v>363</v>
      </c>
      <c r="D365" s="46"/>
      <c r="G365" s="47"/>
      <c r="J365" s="47"/>
      <c r="Z365" s="45">
        <f>40000*(A365-1)</f>
        <v>14480000</v>
      </c>
      <c r="AA365" s="46">
        <f>SUM(Z$3:Z365)</f>
        <v>2628120000</v>
      </c>
      <c r="AB365" s="47">
        <f>IF(Poziomy!$B$13=A365,AA365,0)</f>
        <v>0</v>
      </c>
      <c r="AC365" s="45">
        <f>AC364+20000</f>
        <v>7115000</v>
      </c>
      <c r="AD365" s="46">
        <f>SUM(AC$3:AC365)</f>
        <v>1269360000</v>
      </c>
      <c r="AE365" s="47">
        <f>IF(Poziomy!$B$12=A365,AD365,0)</f>
        <v>0</v>
      </c>
      <c r="AF365" s="44">
        <f>ROUNDUP(((A365-3)/5),0)*20000+AF364</f>
        <v>262780000</v>
      </c>
      <c r="AG365" s="46">
        <f>SUM($AF$3:AF365)</f>
        <v>31879237000</v>
      </c>
      <c r="AH365" s="47">
        <f>IF(Poziomy!$B$10=A365,AG365,0)</f>
        <v>0</v>
      </c>
      <c r="AI365" s="44">
        <f>ROUNDUP(((A365-3)/5),0)*20000+AI364</f>
        <v>262800000</v>
      </c>
      <c r="AJ365" s="46">
        <f>SUM($AI$3:AI365)</f>
        <v>31886417000</v>
      </c>
      <c r="AK365" s="47">
        <f>IF(Poziomy!$B$11=A365,AJ365,0)</f>
        <v>0</v>
      </c>
    </row>
    <row r="366" spans="1:37" ht="12.75">
      <c r="A366">
        <v>364</v>
      </c>
      <c r="D366" s="46"/>
      <c r="G366" s="47"/>
      <c r="J366" s="47"/>
      <c r="Z366" s="45">
        <f>40000*(A366-1)</f>
        <v>14520000</v>
      </c>
      <c r="AA366" s="46">
        <f>SUM(Z$3:Z366)</f>
        <v>2642640000</v>
      </c>
      <c r="AB366" s="47">
        <f>IF(Poziomy!$B$13=A366,AA366,0)</f>
        <v>0</v>
      </c>
      <c r="AC366" s="45">
        <f>AC365+20000</f>
        <v>7135000</v>
      </c>
      <c r="AD366" s="46">
        <f>SUM(AC$3:AC366)</f>
        <v>1276495000</v>
      </c>
      <c r="AE366" s="47">
        <f>IF(Poziomy!$B$12=A366,AD366,0)</f>
        <v>0</v>
      </c>
      <c r="AF366" s="44">
        <f>ROUNDUP(((A366-3)/5),0)*20000+AF365</f>
        <v>264240000</v>
      </c>
      <c r="AG366" s="46">
        <f>SUM($AF$3:AF366)</f>
        <v>32143477000</v>
      </c>
      <c r="AH366" s="47">
        <f>IF(Poziomy!$B$10=A366,AG366,0)</f>
        <v>0</v>
      </c>
      <c r="AI366" s="44">
        <f>ROUNDUP(((A366-3)/5),0)*20000+AI365</f>
        <v>264260000</v>
      </c>
      <c r="AJ366" s="46">
        <f>SUM($AI$3:AI366)</f>
        <v>32150677000</v>
      </c>
      <c r="AK366" s="47">
        <f>IF(Poziomy!$B$11=A366,AJ366,0)</f>
        <v>0</v>
      </c>
    </row>
    <row r="367" spans="1:37" ht="12.75">
      <c r="A367">
        <v>365</v>
      </c>
      <c r="D367" s="46"/>
      <c r="G367" s="47"/>
      <c r="J367" s="47"/>
      <c r="Z367" s="45">
        <f>40000*(A367-1)</f>
        <v>14560000</v>
      </c>
      <c r="AA367" s="46">
        <f>SUM(Z$3:Z367)</f>
        <v>2657200000</v>
      </c>
      <c r="AB367" s="47">
        <f>IF(Poziomy!$B$13=A367,AA367,0)</f>
        <v>0</v>
      </c>
      <c r="AC367" s="45">
        <f>AC366+20000</f>
        <v>7155000</v>
      </c>
      <c r="AD367" s="46">
        <f>SUM(AC$3:AC367)</f>
        <v>1283650000</v>
      </c>
      <c r="AE367" s="47">
        <f>IF(Poziomy!$B$12=A367,AD367,0)</f>
        <v>0</v>
      </c>
      <c r="AF367" s="44">
        <f>ROUNDUP(((A367-3)/5),0)*20000+AF366</f>
        <v>265700000</v>
      </c>
      <c r="AG367" s="46">
        <f>SUM($AF$3:AF367)</f>
        <v>32409177000</v>
      </c>
      <c r="AH367" s="47">
        <f>IF(Poziomy!$B$10=A367,AG367,0)</f>
        <v>0</v>
      </c>
      <c r="AI367" s="44">
        <f>ROUNDUP(((A367-3)/5),0)*20000+AI366</f>
        <v>265720000</v>
      </c>
      <c r="AJ367" s="46">
        <f>SUM($AI$3:AI367)</f>
        <v>32416397000</v>
      </c>
      <c r="AK367" s="47">
        <f>IF(Poziomy!$B$11=A367,AJ367,0)</f>
        <v>0</v>
      </c>
    </row>
    <row r="368" spans="1:37" ht="12.75">
      <c r="A368">
        <v>366</v>
      </c>
      <c r="D368" s="46"/>
      <c r="G368" s="47"/>
      <c r="J368" s="47"/>
      <c r="Z368" s="45">
        <f>40000*(A368-1)</f>
        <v>14600000</v>
      </c>
      <c r="AA368" s="46">
        <f>SUM(Z$3:Z368)</f>
        <v>2671800000</v>
      </c>
      <c r="AB368" s="47">
        <f>IF(Poziomy!$B$13=A368,AA368,0)</f>
        <v>0</v>
      </c>
      <c r="AC368" s="45">
        <f>AC367+20000</f>
        <v>7175000</v>
      </c>
      <c r="AD368" s="46">
        <f>SUM(AC$3:AC368)</f>
        <v>1290825000</v>
      </c>
      <c r="AE368" s="47">
        <f>IF(Poziomy!$B$12=A368,AD368,0)</f>
        <v>0</v>
      </c>
      <c r="AF368" s="44">
        <f>ROUNDUP(((A368-3)/5),0)*20000+AF367</f>
        <v>267160000</v>
      </c>
      <c r="AG368" s="46">
        <f>SUM($AF$3:AF368)</f>
        <v>32676337000</v>
      </c>
      <c r="AH368" s="47">
        <f>IF(Poziomy!$B$10=A368,AG368,0)</f>
        <v>0</v>
      </c>
      <c r="AI368" s="44">
        <f>ROUNDUP(((A368-3)/5),0)*20000+AI367</f>
        <v>267180000</v>
      </c>
      <c r="AJ368" s="46">
        <f>SUM($AI$3:AI368)</f>
        <v>32683577000</v>
      </c>
      <c r="AK368" s="47">
        <f>IF(Poziomy!$B$11=A368,AJ368,0)</f>
        <v>0</v>
      </c>
    </row>
    <row r="369" spans="1:37" ht="12.75">
      <c r="A369">
        <v>367</v>
      </c>
      <c r="D369" s="46"/>
      <c r="G369" s="47"/>
      <c r="J369" s="47"/>
      <c r="Z369" s="45">
        <f>40000*(A369-1)</f>
        <v>14640000</v>
      </c>
      <c r="AA369" s="46">
        <f>SUM(Z$3:Z369)</f>
        <v>2686440000</v>
      </c>
      <c r="AB369" s="47">
        <f>IF(Poziomy!$B$13=A369,AA369,0)</f>
        <v>0</v>
      </c>
      <c r="AC369" s="45">
        <f>AC368+20000</f>
        <v>7195000</v>
      </c>
      <c r="AD369" s="46">
        <f>SUM(AC$3:AC369)</f>
        <v>1298020000</v>
      </c>
      <c r="AE369" s="47">
        <f>IF(Poziomy!$B$12=A369,AD369,0)</f>
        <v>0</v>
      </c>
      <c r="AF369" s="44">
        <f>ROUNDUP(((A369-3)/5),0)*20000+AF368</f>
        <v>268620000</v>
      </c>
      <c r="AG369" s="46">
        <f>SUM($AF$3:AF369)</f>
        <v>32944957000</v>
      </c>
      <c r="AH369" s="47">
        <f>IF(Poziomy!$B$10=A369,AG369,0)</f>
        <v>0</v>
      </c>
      <c r="AI369" s="44">
        <f>ROUNDUP(((A369-3)/5),0)*20000+AI368</f>
        <v>268640000</v>
      </c>
      <c r="AJ369" s="46">
        <f>SUM($AI$3:AI369)</f>
        <v>32952217000</v>
      </c>
      <c r="AK369" s="47">
        <f>IF(Poziomy!$B$11=A369,AJ369,0)</f>
        <v>0</v>
      </c>
    </row>
    <row r="370" spans="1:37" ht="12.75">
      <c r="A370">
        <v>368</v>
      </c>
      <c r="D370" s="46"/>
      <c r="G370" s="47"/>
      <c r="J370" s="47"/>
      <c r="Z370" s="45">
        <f>40000*(A370-1)</f>
        <v>14680000</v>
      </c>
      <c r="AA370" s="46">
        <f>SUM(Z$3:Z370)</f>
        <v>2701120000</v>
      </c>
      <c r="AB370" s="47">
        <f>IF(Poziomy!$B$13=A370,AA370,0)</f>
        <v>0</v>
      </c>
      <c r="AC370" s="45">
        <f>AC369+20000</f>
        <v>7215000</v>
      </c>
      <c r="AD370" s="46">
        <f>SUM(AC$3:AC370)</f>
        <v>1305235000</v>
      </c>
      <c r="AE370" s="47">
        <f>IF(Poziomy!$B$12=A370,AD370,0)</f>
        <v>0</v>
      </c>
      <c r="AF370" s="44">
        <f>ROUNDUP(((A370-3)/5),0)*20000+AF369</f>
        <v>270080000</v>
      </c>
      <c r="AG370" s="46">
        <f>SUM($AF$3:AF370)</f>
        <v>33215037000</v>
      </c>
      <c r="AH370" s="47">
        <f>IF(Poziomy!$B$10=A370,AG370,0)</f>
        <v>0</v>
      </c>
      <c r="AI370" s="44">
        <f>ROUNDUP(((A370-3)/5),0)*20000+AI369</f>
        <v>270100000</v>
      </c>
      <c r="AJ370" s="46">
        <f>SUM($AI$3:AI370)</f>
        <v>33222317000</v>
      </c>
      <c r="AK370" s="47">
        <f>IF(Poziomy!$B$11=A370,AJ370,0)</f>
        <v>0</v>
      </c>
    </row>
    <row r="371" spans="1:37" ht="12.75">
      <c r="A371">
        <v>369</v>
      </c>
      <c r="D371" s="46"/>
      <c r="G371" s="47"/>
      <c r="J371" s="47"/>
      <c r="Z371" s="45">
        <f>40000*(A371-1)</f>
        <v>14720000</v>
      </c>
      <c r="AA371" s="46">
        <f>SUM(Z$3:Z371)</f>
        <v>2715840000</v>
      </c>
      <c r="AB371" s="47">
        <f>IF(Poziomy!$B$13=A371,AA371,0)</f>
        <v>0</v>
      </c>
      <c r="AC371" s="45">
        <f>AC370+20000</f>
        <v>7235000</v>
      </c>
      <c r="AD371" s="46">
        <f>SUM(AC$3:AC371)</f>
        <v>1312470000</v>
      </c>
      <c r="AE371" s="47">
        <f>IF(Poziomy!$B$12=A371,AD371,0)</f>
        <v>0</v>
      </c>
      <c r="AF371" s="44">
        <f>ROUNDUP(((A371-3)/5),0)*20000+AF370</f>
        <v>271560000</v>
      </c>
      <c r="AG371" s="46">
        <f>SUM($AF$3:AF371)</f>
        <v>33486597000</v>
      </c>
      <c r="AH371" s="47">
        <f>IF(Poziomy!$B$10=A371,AG371,0)</f>
        <v>0</v>
      </c>
      <c r="AI371" s="44">
        <f>ROUNDUP(((A371-3)/5),0)*20000+AI370</f>
        <v>271580000</v>
      </c>
      <c r="AJ371" s="46">
        <f>SUM($AI$3:AI371)</f>
        <v>33493897000</v>
      </c>
      <c r="AK371" s="47">
        <f>IF(Poziomy!$B$11=A371,AJ371,0)</f>
        <v>0</v>
      </c>
    </row>
    <row r="372" spans="1:37" ht="12.75">
      <c r="A372">
        <v>370</v>
      </c>
      <c r="D372" s="46"/>
      <c r="G372" s="47"/>
      <c r="J372" s="47"/>
      <c r="Z372" s="45">
        <f>40000*(A372-1)</f>
        <v>14760000</v>
      </c>
      <c r="AA372" s="46">
        <f>SUM(Z$3:Z372)</f>
        <v>2730600000</v>
      </c>
      <c r="AB372" s="47">
        <f>IF(Poziomy!$B$13=A372,AA372,0)</f>
        <v>0</v>
      </c>
      <c r="AC372" s="45">
        <f>AC371+20000</f>
        <v>7255000</v>
      </c>
      <c r="AD372" s="46">
        <f>SUM(AC$3:AC372)</f>
        <v>1319725000</v>
      </c>
      <c r="AE372" s="47">
        <f>IF(Poziomy!$B$12=A372,AD372,0)</f>
        <v>0</v>
      </c>
      <c r="AF372" s="44">
        <f>ROUNDUP(((A372-3)/5),0)*20000+AF371</f>
        <v>273040000</v>
      </c>
      <c r="AG372" s="46">
        <f>SUM($AF$3:AF372)</f>
        <v>33759637000</v>
      </c>
      <c r="AH372" s="47">
        <f>IF(Poziomy!$B$10=A372,AG372,0)</f>
        <v>0</v>
      </c>
      <c r="AI372" s="44">
        <f>ROUNDUP(((A372-3)/5),0)*20000+AI371</f>
        <v>273060000</v>
      </c>
      <c r="AJ372" s="46">
        <f>SUM($AI$3:AI372)</f>
        <v>33766957000</v>
      </c>
      <c r="AK372" s="47">
        <f>IF(Poziomy!$B$11=A372,AJ372,0)</f>
        <v>0</v>
      </c>
    </row>
    <row r="373" spans="1:37" ht="12.75">
      <c r="A373">
        <v>371</v>
      </c>
      <c r="D373" s="46"/>
      <c r="G373" s="47"/>
      <c r="J373" s="47"/>
      <c r="Z373" s="45">
        <f>40000*(A373-1)</f>
        <v>14800000</v>
      </c>
      <c r="AA373" s="46">
        <f>SUM(Z$3:Z373)</f>
        <v>2745400000</v>
      </c>
      <c r="AB373" s="47">
        <f>IF(Poziomy!$B$13=A373,AA373,0)</f>
        <v>0</v>
      </c>
      <c r="AC373" s="45">
        <f>AC372+20000</f>
        <v>7275000</v>
      </c>
      <c r="AD373" s="46">
        <f>SUM(AC$3:AC373)</f>
        <v>1327000000</v>
      </c>
      <c r="AE373" s="47">
        <f>IF(Poziomy!$B$12=A373,AD373,0)</f>
        <v>0</v>
      </c>
      <c r="AF373" s="44">
        <f>ROUNDUP(((A373-3)/5),0)*20000+AF372</f>
        <v>274520000</v>
      </c>
      <c r="AG373" s="46">
        <f>SUM($AF$3:AF373)</f>
        <v>34034157000</v>
      </c>
      <c r="AH373" s="47">
        <f>IF(Poziomy!$B$10=A373,AG373,0)</f>
        <v>0</v>
      </c>
      <c r="AI373" s="44">
        <f>ROUNDUP(((A373-3)/5),0)*20000+AI372</f>
        <v>274540000</v>
      </c>
      <c r="AJ373" s="46">
        <f>SUM($AI$3:AI373)</f>
        <v>34041497000</v>
      </c>
      <c r="AK373" s="47">
        <f>IF(Poziomy!$B$11=A373,AJ373,0)</f>
        <v>0</v>
      </c>
    </row>
    <row r="374" spans="1:37" ht="12.75">
      <c r="A374">
        <v>372</v>
      </c>
      <c r="D374" s="46"/>
      <c r="G374" s="47"/>
      <c r="J374" s="47"/>
      <c r="Z374" s="45">
        <f>40000*(A374-1)</f>
        <v>14840000</v>
      </c>
      <c r="AA374" s="46">
        <f>SUM(Z$3:Z374)</f>
        <v>2760240000</v>
      </c>
      <c r="AB374" s="47">
        <f>IF(Poziomy!$B$13=A374,AA374,0)</f>
        <v>0</v>
      </c>
      <c r="AC374" s="45">
        <f>AC373+20000</f>
        <v>7295000</v>
      </c>
      <c r="AD374" s="46">
        <f>SUM(AC$3:AC374)</f>
        <v>1334295000</v>
      </c>
      <c r="AE374" s="47">
        <f>IF(Poziomy!$B$12=A374,AD374,0)</f>
        <v>0</v>
      </c>
      <c r="AF374" s="44">
        <f>ROUNDUP(((A374-3)/5),0)*20000+AF373</f>
        <v>276000000</v>
      </c>
      <c r="AG374" s="46">
        <f>SUM($AF$3:AF374)</f>
        <v>34310157000</v>
      </c>
      <c r="AH374" s="47">
        <f>IF(Poziomy!$B$10=A374,AG374,0)</f>
        <v>0</v>
      </c>
      <c r="AI374" s="44">
        <f>ROUNDUP(((A374-3)/5),0)*20000+AI373</f>
        <v>276020000</v>
      </c>
      <c r="AJ374" s="46">
        <f>SUM($AI$3:AI374)</f>
        <v>34317517000</v>
      </c>
      <c r="AK374" s="47">
        <f>IF(Poziomy!$B$11=A374,AJ374,0)</f>
        <v>0</v>
      </c>
    </row>
    <row r="375" spans="1:37" ht="12.75">
      <c r="A375">
        <v>373</v>
      </c>
      <c r="D375" s="46"/>
      <c r="G375" s="47"/>
      <c r="J375" s="47"/>
      <c r="Z375" s="45">
        <f>40000*(A375-1)</f>
        <v>14880000</v>
      </c>
      <c r="AA375" s="46">
        <f>SUM(Z$3:Z375)</f>
        <v>2775120000</v>
      </c>
      <c r="AB375" s="47">
        <f>IF(Poziomy!$B$13=A375,AA375,0)</f>
        <v>0</v>
      </c>
      <c r="AC375" s="45">
        <f>AC374+20000</f>
        <v>7315000</v>
      </c>
      <c r="AD375" s="46">
        <f>SUM(AC$3:AC375)</f>
        <v>1341610000</v>
      </c>
      <c r="AE375" s="47">
        <f>IF(Poziomy!$B$12=A375,AD375,0)</f>
        <v>0</v>
      </c>
      <c r="AF375" s="44">
        <f>ROUNDUP(((A375-3)/5),0)*20000+AF374</f>
        <v>277480000</v>
      </c>
      <c r="AG375" s="46">
        <f>SUM($AF$3:AF375)</f>
        <v>34587637000</v>
      </c>
      <c r="AH375" s="47">
        <f>IF(Poziomy!$B$10=A375,AG375,0)</f>
        <v>0</v>
      </c>
      <c r="AI375" s="44">
        <f>ROUNDUP(((A375-3)/5),0)*20000+AI374</f>
        <v>277500000</v>
      </c>
      <c r="AJ375" s="46">
        <f>SUM($AI$3:AI375)</f>
        <v>34595017000</v>
      </c>
      <c r="AK375" s="47">
        <f>IF(Poziomy!$B$11=A375,AJ375,0)</f>
        <v>0</v>
      </c>
    </row>
    <row r="376" spans="1:37" ht="12.75">
      <c r="A376">
        <v>374</v>
      </c>
      <c r="D376" s="46"/>
      <c r="G376" s="47"/>
      <c r="J376" s="47"/>
      <c r="Z376" s="45">
        <f>40000*(A376-1)</f>
        <v>14920000</v>
      </c>
      <c r="AA376" s="46">
        <f>SUM(Z$3:Z376)</f>
        <v>2790040000</v>
      </c>
      <c r="AB376" s="47">
        <f>IF(Poziomy!$B$13=A376,AA376,0)</f>
        <v>0</v>
      </c>
      <c r="AC376" s="45">
        <f>AC375+20000</f>
        <v>7335000</v>
      </c>
      <c r="AD376" s="46">
        <f>SUM(AC$3:AC376)</f>
        <v>1348945000</v>
      </c>
      <c r="AE376" s="47">
        <f>IF(Poziomy!$B$12=A376,AD376,0)</f>
        <v>0</v>
      </c>
      <c r="AF376" s="44">
        <f>ROUNDUP(((A376-3)/5),0)*20000+AF375</f>
        <v>278980000</v>
      </c>
      <c r="AG376" s="46">
        <f>SUM($AF$3:AF376)</f>
        <v>34866617000</v>
      </c>
      <c r="AH376" s="47">
        <f>IF(Poziomy!$B$10=A376,AG376,0)</f>
        <v>0</v>
      </c>
      <c r="AI376" s="44">
        <f>ROUNDUP(((A376-3)/5),0)*20000+AI375</f>
        <v>279000000</v>
      </c>
      <c r="AJ376" s="46">
        <f>SUM($AI$3:AI376)</f>
        <v>34874017000</v>
      </c>
      <c r="AK376" s="47">
        <f>IF(Poziomy!$B$11=A376,AJ376,0)</f>
        <v>0</v>
      </c>
    </row>
    <row r="377" spans="1:37" ht="12.75">
      <c r="A377">
        <v>375</v>
      </c>
      <c r="D377" s="46"/>
      <c r="G377" s="47"/>
      <c r="J377" s="47"/>
      <c r="Z377" s="45">
        <f>40000*(A377-1)</f>
        <v>14960000</v>
      </c>
      <c r="AA377" s="46">
        <f>SUM(Z$3:Z377)</f>
        <v>2805000000</v>
      </c>
      <c r="AB377" s="47">
        <f>IF(Poziomy!$B$13=A377,AA377,0)</f>
        <v>0</v>
      </c>
      <c r="AC377" s="45">
        <f>AC376+20000</f>
        <v>7355000</v>
      </c>
      <c r="AD377" s="46">
        <f>SUM(AC$3:AC377)</f>
        <v>1356300000</v>
      </c>
      <c r="AE377" s="47">
        <f>IF(Poziomy!$B$12=A377,AD377,0)</f>
        <v>0</v>
      </c>
      <c r="AF377" s="44">
        <f>ROUNDUP(((A377-3)/5),0)*20000+AF376</f>
        <v>280480000</v>
      </c>
      <c r="AG377" s="46">
        <f>SUM($AF$3:AF377)</f>
        <v>35147097000</v>
      </c>
      <c r="AH377" s="47">
        <f>IF(Poziomy!$B$10=A377,AG377,0)</f>
        <v>0</v>
      </c>
      <c r="AI377" s="44">
        <f>ROUNDUP(((A377-3)/5),0)*20000+AI376</f>
        <v>280500000</v>
      </c>
      <c r="AJ377" s="46">
        <f>SUM($AI$3:AI377)</f>
        <v>35154517000</v>
      </c>
      <c r="AK377" s="47">
        <f>IF(Poziomy!$B$11=A377,AJ377,0)</f>
        <v>0</v>
      </c>
    </row>
    <row r="378" spans="1:37" ht="12.75">
      <c r="A378">
        <v>376</v>
      </c>
      <c r="D378" s="46"/>
      <c r="G378" s="47"/>
      <c r="J378" s="47"/>
      <c r="Z378" s="45">
        <f>40000*(A378-1)</f>
        <v>15000000</v>
      </c>
      <c r="AA378" s="46">
        <f>SUM(Z$3:Z378)</f>
        <v>2820000000</v>
      </c>
      <c r="AB378" s="47">
        <f>IF(Poziomy!$B$13=A378,AA378,0)</f>
        <v>0</v>
      </c>
      <c r="AC378" s="45">
        <f>AC377+20000</f>
        <v>7375000</v>
      </c>
      <c r="AD378" s="46">
        <f>SUM(AC$3:AC378)</f>
        <v>1363675000</v>
      </c>
      <c r="AE378" s="47">
        <f>IF(Poziomy!$B$12=A378,AD378,0)</f>
        <v>0</v>
      </c>
      <c r="AF378" s="44">
        <f>ROUNDUP(((A378-3)/5),0)*20000+AF377</f>
        <v>281980000</v>
      </c>
      <c r="AG378" s="46">
        <f>SUM($AF$3:AF378)</f>
        <v>35429077000</v>
      </c>
      <c r="AH378" s="47">
        <f>IF(Poziomy!$B$10=A378,AG378,0)</f>
        <v>0</v>
      </c>
      <c r="AI378" s="44">
        <f>ROUNDUP(((A378-3)/5),0)*20000+AI377</f>
        <v>282000000</v>
      </c>
      <c r="AJ378" s="46">
        <f>SUM($AI$3:AI378)</f>
        <v>35436517000</v>
      </c>
      <c r="AK378" s="47">
        <f>IF(Poziomy!$B$11=A378,AJ378,0)</f>
        <v>0</v>
      </c>
    </row>
    <row r="379" spans="1:37" ht="12.75">
      <c r="A379">
        <v>377</v>
      </c>
      <c r="D379" s="46"/>
      <c r="G379" s="47"/>
      <c r="J379" s="47"/>
      <c r="Z379" s="45">
        <f>40000*(A379-1)</f>
        <v>15040000</v>
      </c>
      <c r="AA379" s="46">
        <f>SUM(Z$3:Z379)</f>
        <v>2835040000</v>
      </c>
      <c r="AB379" s="47">
        <f>IF(Poziomy!$B$13=A379,AA379,0)</f>
        <v>0</v>
      </c>
      <c r="AC379" s="45">
        <f>AC378+20000</f>
        <v>7395000</v>
      </c>
      <c r="AD379" s="46">
        <f>SUM(AC$3:AC379)</f>
        <v>1371070000</v>
      </c>
      <c r="AE379" s="47">
        <f>IF(Poziomy!$B$12=A379,AD379,0)</f>
        <v>0</v>
      </c>
      <c r="AF379" s="44">
        <f>ROUNDUP(((A379-3)/5),0)*20000+AF378</f>
        <v>283480000</v>
      </c>
      <c r="AG379" s="46">
        <f>SUM($AF$3:AF379)</f>
        <v>35712557000</v>
      </c>
      <c r="AH379" s="47">
        <f>IF(Poziomy!$B$10=A379,AG379,0)</f>
        <v>0</v>
      </c>
      <c r="AI379" s="44">
        <f>ROUNDUP(((A379-3)/5),0)*20000+AI378</f>
        <v>283500000</v>
      </c>
      <c r="AJ379" s="46">
        <f>SUM($AI$3:AI379)</f>
        <v>35720017000</v>
      </c>
      <c r="AK379" s="47">
        <f>IF(Poziomy!$B$11=A379,AJ379,0)</f>
        <v>0</v>
      </c>
    </row>
    <row r="380" spans="1:37" ht="12.75">
      <c r="A380">
        <v>378</v>
      </c>
      <c r="D380" s="46"/>
      <c r="G380" s="47"/>
      <c r="J380" s="47"/>
      <c r="Z380" s="45">
        <f>40000*(A380-1)</f>
        <v>15080000</v>
      </c>
      <c r="AA380" s="46">
        <f>SUM(Z$3:Z380)</f>
        <v>2850120000</v>
      </c>
      <c r="AB380" s="47">
        <f>IF(Poziomy!$B$13=A380,AA380,0)</f>
        <v>0</v>
      </c>
      <c r="AC380" s="45">
        <f>AC379+20000</f>
        <v>7415000</v>
      </c>
      <c r="AD380" s="46">
        <f>SUM(AC$3:AC380)</f>
        <v>1378485000</v>
      </c>
      <c r="AE380" s="47">
        <f>IF(Poziomy!$B$12=A380,AD380,0)</f>
        <v>0</v>
      </c>
      <c r="AF380" s="44">
        <f>ROUNDUP(((A380-3)/5),0)*20000+AF379</f>
        <v>284980000</v>
      </c>
      <c r="AG380" s="46">
        <f>SUM($AF$3:AF380)</f>
        <v>35997537000</v>
      </c>
      <c r="AH380" s="47">
        <f>IF(Poziomy!$B$10=A380,AG380,0)</f>
        <v>0</v>
      </c>
      <c r="AI380" s="44">
        <f>ROUNDUP(((A380-3)/5),0)*20000+AI379</f>
        <v>285000000</v>
      </c>
      <c r="AJ380" s="46">
        <f>SUM($AI$3:AI380)</f>
        <v>36005017000</v>
      </c>
      <c r="AK380" s="47">
        <f>IF(Poziomy!$B$11=A380,AJ380,0)</f>
        <v>0</v>
      </c>
    </row>
    <row r="381" spans="1:37" ht="12.75">
      <c r="A381">
        <v>379</v>
      </c>
      <c r="D381" s="46"/>
      <c r="G381" s="47"/>
      <c r="J381" s="47"/>
      <c r="Z381" s="45">
        <f>40000*(A381-1)</f>
        <v>15120000</v>
      </c>
      <c r="AA381" s="46">
        <f>SUM(Z$3:Z381)</f>
        <v>2865240000</v>
      </c>
      <c r="AB381" s="47">
        <f>IF(Poziomy!$B$13=A381,AA381,0)</f>
        <v>0</v>
      </c>
      <c r="AC381" s="45">
        <f>AC380+20000</f>
        <v>7435000</v>
      </c>
      <c r="AD381" s="46">
        <f>SUM(AC$3:AC381)</f>
        <v>1385920000</v>
      </c>
      <c r="AE381" s="47">
        <f>IF(Poziomy!$B$12=A381,AD381,0)</f>
        <v>0</v>
      </c>
      <c r="AF381" s="44">
        <f>ROUNDUP(((A381-3)/5),0)*20000+AF380</f>
        <v>286500000</v>
      </c>
      <c r="AG381" s="46">
        <f>SUM($AF$3:AF381)</f>
        <v>36284037000</v>
      </c>
      <c r="AH381" s="47">
        <f>IF(Poziomy!$B$10=A381,AG381,0)</f>
        <v>0</v>
      </c>
      <c r="AI381" s="44">
        <f>ROUNDUP(((A381-3)/5),0)*20000+AI380</f>
        <v>286520000</v>
      </c>
      <c r="AJ381" s="46">
        <f>SUM($AI$3:AI381)</f>
        <v>36291537000</v>
      </c>
      <c r="AK381" s="47">
        <f>IF(Poziomy!$B$11=A381,AJ381,0)</f>
        <v>0</v>
      </c>
    </row>
    <row r="382" spans="1:37" ht="12.75">
      <c r="A382">
        <v>380</v>
      </c>
      <c r="D382" s="46"/>
      <c r="G382" s="47"/>
      <c r="J382" s="47"/>
      <c r="Z382" s="45">
        <f>40000*(A382-1)</f>
        <v>15160000</v>
      </c>
      <c r="AA382" s="46">
        <f>SUM(Z$3:Z382)</f>
        <v>2880400000</v>
      </c>
      <c r="AB382" s="47">
        <f>IF(Poziomy!$B$13=A382,AA382,0)</f>
        <v>0</v>
      </c>
      <c r="AC382" s="45">
        <f>AC381+20000</f>
        <v>7455000</v>
      </c>
      <c r="AD382" s="46">
        <f>SUM(AC$3:AC382)</f>
        <v>1393375000</v>
      </c>
      <c r="AE382" s="47">
        <f>IF(Poziomy!$B$12=A382,AD382,0)</f>
        <v>0</v>
      </c>
      <c r="AF382" s="44">
        <f>ROUNDUP(((A382-3)/5),0)*20000+AF381</f>
        <v>288020000</v>
      </c>
      <c r="AG382" s="46">
        <f>SUM($AF$3:AF382)</f>
        <v>36572057000</v>
      </c>
      <c r="AH382" s="47">
        <f>IF(Poziomy!$B$10=A382,AG382,0)</f>
        <v>0</v>
      </c>
      <c r="AI382" s="44">
        <f>ROUNDUP(((A382-3)/5),0)*20000+AI381</f>
        <v>288040000</v>
      </c>
      <c r="AJ382" s="46">
        <f>SUM($AI$3:AI382)</f>
        <v>36579577000</v>
      </c>
      <c r="AK382" s="47">
        <f>IF(Poziomy!$B$11=A382,AJ382,0)</f>
        <v>0</v>
      </c>
    </row>
    <row r="383" spans="1:37" ht="12.75">
      <c r="A383">
        <v>381</v>
      </c>
      <c r="D383" s="46"/>
      <c r="G383" s="47"/>
      <c r="J383" s="47"/>
      <c r="Z383" s="45">
        <f>40000*(A383-1)</f>
        <v>15200000</v>
      </c>
      <c r="AA383" s="46">
        <f>SUM(Z$3:Z383)</f>
        <v>2895600000</v>
      </c>
      <c r="AB383" s="47">
        <f>IF(Poziomy!$B$13=A383,AA383,0)</f>
        <v>0</v>
      </c>
      <c r="AC383" s="45">
        <f>AC382+20000</f>
        <v>7475000</v>
      </c>
      <c r="AD383" s="46">
        <f>SUM(AC$3:AC383)</f>
        <v>1400850000</v>
      </c>
      <c r="AE383" s="47">
        <f>IF(Poziomy!$B$12=A383,AD383,0)</f>
        <v>0</v>
      </c>
      <c r="AF383" s="44">
        <f>ROUNDUP(((A383-3)/5),0)*20000+AF382</f>
        <v>289540000</v>
      </c>
      <c r="AG383" s="46">
        <f>SUM($AF$3:AF383)</f>
        <v>36861597000</v>
      </c>
      <c r="AH383" s="47">
        <f>IF(Poziomy!$B$10=A383,AG383,0)</f>
        <v>0</v>
      </c>
      <c r="AI383" s="44">
        <f>ROUNDUP(((A383-3)/5),0)*20000+AI382</f>
        <v>289560000</v>
      </c>
      <c r="AJ383" s="46">
        <f>SUM($AI$3:AI383)</f>
        <v>36869137000</v>
      </c>
      <c r="AK383" s="47">
        <f>IF(Poziomy!$B$11=A383,AJ383,0)</f>
        <v>0</v>
      </c>
    </row>
    <row r="384" spans="1:37" ht="12.75">
      <c r="A384">
        <v>382</v>
      </c>
      <c r="D384" s="46"/>
      <c r="G384" s="47"/>
      <c r="J384" s="47"/>
      <c r="Z384" s="45">
        <f>40000*(A384-1)</f>
        <v>15240000</v>
      </c>
      <c r="AA384" s="46">
        <f>SUM(Z$3:Z384)</f>
        <v>2910840000</v>
      </c>
      <c r="AB384" s="47">
        <f>IF(Poziomy!$B$13=A384,AA384,0)</f>
        <v>0</v>
      </c>
      <c r="AC384" s="45">
        <f>AC383+20000</f>
        <v>7495000</v>
      </c>
      <c r="AD384" s="46">
        <f>SUM(AC$3:AC384)</f>
        <v>1408345000</v>
      </c>
      <c r="AE384" s="47">
        <f>IF(Poziomy!$B$12=A384,AD384,0)</f>
        <v>0</v>
      </c>
      <c r="AF384" s="44">
        <f>ROUNDUP(((A384-3)/5),0)*20000+AF383</f>
        <v>291060000</v>
      </c>
      <c r="AG384" s="46">
        <f>SUM($AF$3:AF384)</f>
        <v>37152657000</v>
      </c>
      <c r="AH384" s="47">
        <f>IF(Poziomy!$B$10=A384,AG384,0)</f>
        <v>0</v>
      </c>
      <c r="AI384" s="44">
        <f>ROUNDUP(((A384-3)/5),0)*20000+AI383</f>
        <v>291080000</v>
      </c>
      <c r="AJ384" s="46">
        <f>SUM($AI$3:AI384)</f>
        <v>37160217000</v>
      </c>
      <c r="AK384" s="47">
        <f>IF(Poziomy!$B$11=A384,AJ384,0)</f>
        <v>0</v>
      </c>
    </row>
    <row r="385" spans="1:37" ht="12.75">
      <c r="A385">
        <v>383</v>
      </c>
      <c r="D385" s="46"/>
      <c r="G385" s="47"/>
      <c r="J385" s="47"/>
      <c r="Z385" s="45">
        <f>40000*(A385-1)</f>
        <v>15280000</v>
      </c>
      <c r="AA385" s="46">
        <f>SUM(Z$3:Z385)</f>
        <v>2926120000</v>
      </c>
      <c r="AB385" s="47">
        <f>IF(Poziomy!$B$13=A385,AA385,0)</f>
        <v>0</v>
      </c>
      <c r="AC385" s="45">
        <f>AC384+20000</f>
        <v>7515000</v>
      </c>
      <c r="AD385" s="46">
        <f>SUM(AC$3:AC385)</f>
        <v>1415860000</v>
      </c>
      <c r="AE385" s="47">
        <f>IF(Poziomy!$B$12=A385,AD385,0)</f>
        <v>0</v>
      </c>
      <c r="AF385" s="44">
        <f>ROUNDUP(((A385-3)/5),0)*20000+AF384</f>
        <v>292580000</v>
      </c>
      <c r="AG385" s="46">
        <f>SUM($AF$3:AF385)</f>
        <v>37445237000</v>
      </c>
      <c r="AH385" s="47">
        <f>IF(Poziomy!$B$10=A385,AG385,0)</f>
        <v>0</v>
      </c>
      <c r="AI385" s="44">
        <f>ROUNDUP(((A385-3)/5),0)*20000+AI384</f>
        <v>292600000</v>
      </c>
      <c r="AJ385" s="46">
        <f>SUM($AI$3:AI385)</f>
        <v>37452817000</v>
      </c>
      <c r="AK385" s="47">
        <f>IF(Poziomy!$B$11=A385,AJ385,0)</f>
        <v>0</v>
      </c>
    </row>
    <row r="386" spans="1:37" ht="12.75">
      <c r="A386">
        <v>384</v>
      </c>
      <c r="D386" s="46"/>
      <c r="G386" s="47"/>
      <c r="J386" s="47"/>
      <c r="Z386" s="45">
        <f>40000*(A386-1)</f>
        <v>15320000</v>
      </c>
      <c r="AA386" s="46">
        <f>SUM(Z$3:Z386)</f>
        <v>2941440000</v>
      </c>
      <c r="AB386" s="47">
        <f>IF(Poziomy!$B$13=A386,AA386,0)</f>
        <v>0</v>
      </c>
      <c r="AC386" s="45">
        <f>AC385+20000</f>
        <v>7535000</v>
      </c>
      <c r="AD386" s="46">
        <f>SUM(AC$3:AC386)</f>
        <v>1423395000</v>
      </c>
      <c r="AE386" s="47">
        <f>IF(Poziomy!$B$12=A386,AD386,0)</f>
        <v>0</v>
      </c>
      <c r="AF386" s="44">
        <f>ROUNDUP(((A386-3)/5),0)*20000+AF385</f>
        <v>294120000</v>
      </c>
      <c r="AG386" s="46">
        <f>SUM($AF$3:AF386)</f>
        <v>37739357000</v>
      </c>
      <c r="AH386" s="47">
        <f>IF(Poziomy!$B$10=A386,AG386,0)</f>
        <v>0</v>
      </c>
      <c r="AI386" s="44">
        <f>ROUNDUP(((A386-3)/5),0)*20000+AI385</f>
        <v>294140000</v>
      </c>
      <c r="AJ386" s="46">
        <f>SUM($AI$3:AI386)</f>
        <v>37746957000</v>
      </c>
      <c r="AK386" s="47">
        <f>IF(Poziomy!$B$11=A386,AJ386,0)</f>
        <v>0</v>
      </c>
    </row>
    <row r="387" spans="1:37" ht="12.75">
      <c r="A387">
        <v>385</v>
      </c>
      <c r="D387" s="46"/>
      <c r="G387" s="47"/>
      <c r="J387" s="47"/>
      <c r="Z387" s="45">
        <f>40000*(A387-1)</f>
        <v>15360000</v>
      </c>
      <c r="AA387" s="46">
        <f>SUM(Z$3:Z387)</f>
        <v>2956800000</v>
      </c>
      <c r="AB387" s="47">
        <f>IF(Poziomy!$B$13=A387,AA387,0)</f>
        <v>0</v>
      </c>
      <c r="AC387" s="45">
        <f>AC386+20000</f>
        <v>7555000</v>
      </c>
      <c r="AD387" s="46">
        <f>SUM(AC$3:AC387)</f>
        <v>1430950000</v>
      </c>
      <c r="AE387" s="47">
        <f>IF(Poziomy!$B$12=A387,AD387,0)</f>
        <v>0</v>
      </c>
      <c r="AF387" s="44">
        <f>ROUNDUP(((A387-3)/5),0)*20000+AF386</f>
        <v>295660000</v>
      </c>
      <c r="AG387" s="46">
        <f>SUM($AF$3:AF387)</f>
        <v>38035017000</v>
      </c>
      <c r="AH387" s="47">
        <f>IF(Poziomy!$B$10=A387,AG387,0)</f>
        <v>0</v>
      </c>
      <c r="AI387" s="44">
        <f>ROUNDUP(((A387-3)/5),0)*20000+AI386</f>
        <v>295680000</v>
      </c>
      <c r="AJ387" s="46">
        <f>SUM($AI$3:AI387)</f>
        <v>38042637000</v>
      </c>
      <c r="AK387" s="47">
        <f>IF(Poziomy!$B$11=A387,AJ387,0)</f>
        <v>0</v>
      </c>
    </row>
    <row r="388" spans="1:37" ht="12.75">
      <c r="A388">
        <v>386</v>
      </c>
      <c r="D388" s="46"/>
      <c r="G388" s="47"/>
      <c r="J388" s="47"/>
      <c r="Z388" s="45">
        <f>40000*(A388-1)</f>
        <v>15400000</v>
      </c>
      <c r="AA388" s="46">
        <f>SUM(Z$3:Z388)</f>
        <v>2972200000</v>
      </c>
      <c r="AB388" s="47">
        <f>IF(Poziomy!$B$13=A388,AA388,0)</f>
        <v>0</v>
      </c>
      <c r="AC388" s="45">
        <f>AC387+20000</f>
        <v>7575000</v>
      </c>
      <c r="AD388" s="46">
        <f>SUM(AC$3:AC388)</f>
        <v>1438525000</v>
      </c>
      <c r="AE388" s="47">
        <f>IF(Poziomy!$B$12=A388,AD388,0)</f>
        <v>0</v>
      </c>
      <c r="AF388" s="44">
        <f>ROUNDUP(((A388-3)/5),0)*20000+AF387</f>
        <v>297200000</v>
      </c>
      <c r="AG388" s="46">
        <f>SUM($AF$3:AF388)</f>
        <v>38332217000</v>
      </c>
      <c r="AH388" s="47">
        <f>IF(Poziomy!$B$10=A388,AG388,0)</f>
        <v>0</v>
      </c>
      <c r="AI388" s="44">
        <f>ROUNDUP(((A388-3)/5),0)*20000+AI387</f>
        <v>297220000</v>
      </c>
      <c r="AJ388" s="46">
        <f>SUM($AI$3:AI388)</f>
        <v>38339857000</v>
      </c>
      <c r="AK388" s="47">
        <f>IF(Poziomy!$B$11=A388,AJ388,0)</f>
        <v>0</v>
      </c>
    </row>
    <row r="389" spans="1:37" ht="12.75">
      <c r="A389">
        <v>387</v>
      </c>
      <c r="D389" s="46"/>
      <c r="G389" s="47"/>
      <c r="J389" s="47"/>
      <c r="Z389" s="45">
        <f>40000*(A389-1)</f>
        <v>15440000</v>
      </c>
      <c r="AA389" s="46">
        <f>SUM(Z$3:Z389)</f>
        <v>2987640000</v>
      </c>
      <c r="AB389" s="47">
        <f>IF(Poziomy!$B$13=A389,AA389,0)</f>
        <v>0</v>
      </c>
      <c r="AC389" s="45">
        <f>AC388+20000</f>
        <v>7595000</v>
      </c>
      <c r="AD389" s="46">
        <f>SUM(AC$3:AC389)</f>
        <v>1446120000</v>
      </c>
      <c r="AE389" s="47">
        <f>IF(Poziomy!$B$12=A389,AD389,0)</f>
        <v>0</v>
      </c>
      <c r="AF389" s="44">
        <f>ROUNDUP(((A389-3)/5),0)*20000+AF388</f>
        <v>298740000</v>
      </c>
      <c r="AG389" s="46">
        <f>SUM($AF$3:AF389)</f>
        <v>38630957000</v>
      </c>
      <c r="AH389" s="47">
        <f>IF(Poziomy!$B$10=A389,AG389,0)</f>
        <v>0</v>
      </c>
      <c r="AI389" s="44">
        <f>ROUNDUP(((A389-3)/5),0)*20000+AI388</f>
        <v>298760000</v>
      </c>
      <c r="AJ389" s="46">
        <f>SUM($AI$3:AI389)</f>
        <v>38638617000</v>
      </c>
      <c r="AK389" s="47">
        <f>IF(Poziomy!$B$11=A389,AJ389,0)</f>
        <v>0</v>
      </c>
    </row>
    <row r="390" spans="1:37" ht="12.75">
      <c r="A390">
        <v>388</v>
      </c>
      <c r="D390" s="46"/>
      <c r="G390" s="47"/>
      <c r="J390" s="47"/>
      <c r="Z390" s="45">
        <f>40000*(A390-1)</f>
        <v>15480000</v>
      </c>
      <c r="AA390" s="46">
        <f>SUM(Z$3:Z390)</f>
        <v>3003120000</v>
      </c>
      <c r="AB390" s="47">
        <f>IF(Poziomy!$B$13=A390,AA390,0)</f>
        <v>0</v>
      </c>
      <c r="AC390" s="45">
        <f>AC389+20000</f>
        <v>7615000</v>
      </c>
      <c r="AD390" s="46">
        <f>SUM(AC$3:AC390)</f>
        <v>1453735000</v>
      </c>
      <c r="AE390" s="47">
        <f>IF(Poziomy!$B$12=A390,AD390,0)</f>
        <v>0</v>
      </c>
      <c r="AF390" s="44">
        <f>ROUNDUP(((A390-3)/5),0)*20000+AF389</f>
        <v>300280000</v>
      </c>
      <c r="AG390" s="46">
        <f>SUM($AF$3:AF390)</f>
        <v>38931237000</v>
      </c>
      <c r="AH390" s="47">
        <f>IF(Poziomy!$B$10=A390,AG390,0)</f>
        <v>0</v>
      </c>
      <c r="AI390" s="44">
        <f>ROUNDUP(((A390-3)/5),0)*20000+AI389</f>
        <v>300300000</v>
      </c>
      <c r="AJ390" s="46">
        <f>SUM($AI$3:AI390)</f>
        <v>38938917000</v>
      </c>
      <c r="AK390" s="47">
        <f>IF(Poziomy!$B$11=A390,AJ390,0)</f>
        <v>0</v>
      </c>
    </row>
    <row r="391" spans="1:37" ht="12.75">
      <c r="A391">
        <v>389</v>
      </c>
      <c r="D391" s="46"/>
      <c r="G391" s="47"/>
      <c r="J391" s="47"/>
      <c r="Z391" s="45">
        <f>40000*(A391-1)</f>
        <v>15520000</v>
      </c>
      <c r="AA391" s="46">
        <f>SUM(Z$3:Z391)</f>
        <v>3018640000</v>
      </c>
      <c r="AB391" s="47">
        <f>IF(Poziomy!$B$13=A391,AA391,0)</f>
        <v>0</v>
      </c>
      <c r="AC391" s="45">
        <f>AC390+20000</f>
        <v>7635000</v>
      </c>
      <c r="AD391" s="46">
        <f>SUM(AC$3:AC391)</f>
        <v>1461370000</v>
      </c>
      <c r="AE391" s="47">
        <f>IF(Poziomy!$B$12=A391,AD391,0)</f>
        <v>0</v>
      </c>
      <c r="AF391" s="44">
        <f>ROUNDUP(((A391-3)/5),0)*20000+AF390</f>
        <v>301840000</v>
      </c>
      <c r="AG391" s="46">
        <f>SUM($AF$3:AF391)</f>
        <v>39233077000</v>
      </c>
      <c r="AH391" s="47">
        <f>IF(Poziomy!$B$10=A391,AG391,0)</f>
        <v>0</v>
      </c>
      <c r="AI391" s="44">
        <f>ROUNDUP(((A391-3)/5),0)*20000+AI390</f>
        <v>301860000</v>
      </c>
      <c r="AJ391" s="46">
        <f>SUM($AI$3:AI391)</f>
        <v>39240777000</v>
      </c>
      <c r="AK391" s="47">
        <f>IF(Poziomy!$B$11=A391,AJ391,0)</f>
        <v>0</v>
      </c>
    </row>
    <row r="392" spans="1:37" ht="12.75">
      <c r="A392">
        <v>390</v>
      </c>
      <c r="D392" s="46"/>
      <c r="G392" s="47"/>
      <c r="J392" s="47"/>
      <c r="Z392" s="45">
        <f>40000*(A392-1)</f>
        <v>15560000</v>
      </c>
      <c r="AA392" s="46">
        <f>SUM(Z$3:Z392)</f>
        <v>3034200000</v>
      </c>
      <c r="AB392" s="47">
        <f>IF(Poziomy!$B$13=A392,AA392,0)</f>
        <v>0</v>
      </c>
      <c r="AC392" s="45">
        <f>AC391+20000</f>
        <v>7655000</v>
      </c>
      <c r="AD392" s="46">
        <f>SUM(AC$3:AC392)</f>
        <v>1469025000</v>
      </c>
      <c r="AE392" s="47">
        <f>IF(Poziomy!$B$12=A392,AD392,0)</f>
        <v>0</v>
      </c>
      <c r="AF392" s="44">
        <f>ROUNDUP(((A392-3)/5),0)*20000+AF391</f>
        <v>303400000</v>
      </c>
      <c r="AG392" s="46">
        <f>SUM($AF$3:AF392)</f>
        <v>39536477000</v>
      </c>
      <c r="AH392" s="47">
        <f>IF(Poziomy!$B$10=A392,AG392,0)</f>
        <v>0</v>
      </c>
      <c r="AI392" s="44">
        <f>ROUNDUP(((A392-3)/5),0)*20000+AI391</f>
        <v>303420000</v>
      </c>
      <c r="AJ392" s="46">
        <f>SUM($AI$3:AI392)</f>
        <v>39544197000</v>
      </c>
      <c r="AK392" s="47">
        <f>IF(Poziomy!$B$11=A392,AJ392,0)</f>
        <v>0</v>
      </c>
    </row>
    <row r="393" spans="1:37" ht="12.75">
      <c r="A393">
        <v>391</v>
      </c>
      <c r="D393" s="46"/>
      <c r="G393" s="47"/>
      <c r="J393" s="47"/>
      <c r="Z393" s="45">
        <f>40000*(A393-1)</f>
        <v>15600000</v>
      </c>
      <c r="AA393" s="46">
        <f>SUM(Z$3:Z393)</f>
        <v>3049800000</v>
      </c>
      <c r="AB393" s="47">
        <f>IF(Poziomy!$B$13=A393,AA393,0)</f>
        <v>0</v>
      </c>
      <c r="AC393" s="45">
        <f>AC392+20000</f>
        <v>7675000</v>
      </c>
      <c r="AD393" s="46">
        <f>SUM(AC$3:AC393)</f>
        <v>1476700000</v>
      </c>
      <c r="AE393" s="47">
        <f>IF(Poziomy!$B$12=A393,AD393,0)</f>
        <v>0</v>
      </c>
      <c r="AF393" s="44">
        <f>ROUNDUP(((A393-3)/5),0)*20000+AF392</f>
        <v>304960000</v>
      </c>
      <c r="AG393" s="46">
        <f>SUM($AF$3:AF393)</f>
        <v>39841437000</v>
      </c>
      <c r="AH393" s="47">
        <f>IF(Poziomy!$B$10=A393,AG393,0)</f>
        <v>0</v>
      </c>
      <c r="AI393" s="44">
        <f>ROUNDUP(((A393-3)/5),0)*20000+AI392</f>
        <v>304980000</v>
      </c>
      <c r="AJ393" s="46">
        <f>SUM($AI$3:AI393)</f>
        <v>39849177000</v>
      </c>
      <c r="AK393" s="47">
        <f>IF(Poziomy!$B$11=A393,AJ393,0)</f>
        <v>0</v>
      </c>
    </row>
    <row r="394" spans="1:37" ht="12.75">
      <c r="A394">
        <v>392</v>
      </c>
      <c r="D394" s="46"/>
      <c r="G394" s="47"/>
      <c r="J394" s="47"/>
      <c r="Z394" s="45">
        <f>40000*(A394-1)</f>
        <v>15640000</v>
      </c>
      <c r="AA394" s="46">
        <f>SUM(Z$3:Z394)</f>
        <v>3065440000</v>
      </c>
      <c r="AB394" s="47">
        <f>IF(Poziomy!$B$13=A394,AA394,0)</f>
        <v>0</v>
      </c>
      <c r="AC394" s="45">
        <f>AC393+20000</f>
        <v>7695000</v>
      </c>
      <c r="AD394" s="46">
        <f>SUM(AC$3:AC394)</f>
        <v>1484395000</v>
      </c>
      <c r="AE394" s="47">
        <f>IF(Poziomy!$B$12=A394,AD394,0)</f>
        <v>0</v>
      </c>
      <c r="AF394" s="44">
        <f>ROUNDUP(((A394-3)/5),0)*20000+AF393</f>
        <v>306520000</v>
      </c>
      <c r="AG394" s="46">
        <f>SUM($AF$3:AF394)</f>
        <v>40147957000</v>
      </c>
      <c r="AH394" s="47">
        <f>IF(Poziomy!$B$10=A394,AG394,0)</f>
        <v>0</v>
      </c>
      <c r="AI394" s="44">
        <f>ROUNDUP(((A394-3)/5),0)*20000+AI393</f>
        <v>306540000</v>
      </c>
      <c r="AJ394" s="46">
        <f>SUM($AI$3:AI394)</f>
        <v>40155717000</v>
      </c>
      <c r="AK394" s="47">
        <f>IF(Poziomy!$B$11=A394,AJ394,0)</f>
        <v>0</v>
      </c>
    </row>
    <row r="395" spans="1:37" ht="12.75">
      <c r="A395">
        <v>393</v>
      </c>
      <c r="D395" s="46"/>
      <c r="G395" s="47"/>
      <c r="J395" s="47"/>
      <c r="Z395" s="45">
        <f>40000*(A395-1)</f>
        <v>15680000</v>
      </c>
      <c r="AA395" s="46">
        <f>SUM(Z$3:Z395)</f>
        <v>3081120000</v>
      </c>
      <c r="AB395" s="47">
        <f>IF(Poziomy!$B$13=A395,AA395,0)</f>
        <v>0</v>
      </c>
      <c r="AC395" s="45">
        <f>AC394+20000</f>
        <v>7715000</v>
      </c>
      <c r="AD395" s="46">
        <f>SUM(AC$3:AC395)</f>
        <v>1492110000</v>
      </c>
      <c r="AE395" s="47">
        <f>IF(Poziomy!$B$12=A395,AD395,0)</f>
        <v>0</v>
      </c>
      <c r="AF395" s="44">
        <f>ROUNDUP(((A395-3)/5),0)*20000+AF394</f>
        <v>308080000</v>
      </c>
      <c r="AG395" s="46">
        <f>SUM($AF$3:AF395)</f>
        <v>40456037000</v>
      </c>
      <c r="AH395" s="47">
        <f>IF(Poziomy!$B$10=A395,AG395,0)</f>
        <v>0</v>
      </c>
      <c r="AI395" s="44">
        <f>ROUNDUP(((A395-3)/5),0)*20000+AI394</f>
        <v>308100000</v>
      </c>
      <c r="AJ395" s="46">
        <f>SUM($AI$3:AI395)</f>
        <v>40463817000</v>
      </c>
      <c r="AK395" s="47">
        <f>IF(Poziomy!$B$11=A395,AJ395,0)</f>
        <v>0</v>
      </c>
    </row>
    <row r="396" spans="1:37" ht="12.75">
      <c r="A396">
        <v>394</v>
      </c>
      <c r="D396" s="46"/>
      <c r="G396" s="47"/>
      <c r="J396" s="47"/>
      <c r="Z396" s="45">
        <f>40000*(A396-1)</f>
        <v>15720000</v>
      </c>
      <c r="AA396" s="46">
        <f>SUM(Z$3:Z396)</f>
        <v>3096840000</v>
      </c>
      <c r="AB396" s="47">
        <f>IF(Poziomy!$B$13=A396,AA396,0)</f>
        <v>0</v>
      </c>
      <c r="AC396" s="45">
        <f>AC395+20000</f>
        <v>7735000</v>
      </c>
      <c r="AD396" s="46">
        <f>SUM(AC$3:AC396)</f>
        <v>1499845000</v>
      </c>
      <c r="AE396" s="47">
        <f>IF(Poziomy!$B$12=A396,AD396,0)</f>
        <v>0</v>
      </c>
      <c r="AF396" s="44">
        <f>ROUNDUP(((A396-3)/5),0)*20000+AF395</f>
        <v>309660000</v>
      </c>
      <c r="AG396" s="46">
        <f>SUM($AF$3:AF396)</f>
        <v>40765697000</v>
      </c>
      <c r="AH396" s="47">
        <f>IF(Poziomy!$B$10=A396,AG396,0)</f>
        <v>0</v>
      </c>
      <c r="AI396" s="44">
        <f>ROUNDUP(((A396-3)/5),0)*20000+AI395</f>
        <v>309680000</v>
      </c>
      <c r="AJ396" s="46">
        <f>SUM($AI$3:AI396)</f>
        <v>40773497000</v>
      </c>
      <c r="AK396" s="47">
        <f>IF(Poziomy!$B$11=A396,AJ396,0)</f>
        <v>0</v>
      </c>
    </row>
    <row r="397" spans="1:37" ht="12.75">
      <c r="A397">
        <v>395</v>
      </c>
      <c r="D397" s="46"/>
      <c r="G397" s="47"/>
      <c r="J397" s="47"/>
      <c r="Z397" s="45">
        <f>40000*(A397-1)</f>
        <v>15760000</v>
      </c>
      <c r="AA397" s="46">
        <f>SUM(Z$3:Z397)</f>
        <v>3112600000</v>
      </c>
      <c r="AB397" s="47">
        <f>IF(Poziomy!$B$13=A397,AA397,0)</f>
        <v>0</v>
      </c>
      <c r="AC397" s="45">
        <f>AC396+20000</f>
        <v>7755000</v>
      </c>
      <c r="AD397" s="46">
        <f>SUM(AC$3:AC397)</f>
        <v>1507600000</v>
      </c>
      <c r="AE397" s="47">
        <f>IF(Poziomy!$B$12=A397,AD397,0)</f>
        <v>0</v>
      </c>
      <c r="AF397" s="44">
        <f>ROUNDUP(((A397-3)/5),0)*20000+AF396</f>
        <v>311240000</v>
      </c>
      <c r="AG397" s="46">
        <f>SUM($AF$3:AF397)</f>
        <v>41076937000</v>
      </c>
      <c r="AH397" s="47">
        <f>IF(Poziomy!$B$10=A397,AG397,0)</f>
        <v>0</v>
      </c>
      <c r="AI397" s="44">
        <f>ROUNDUP(((A397-3)/5),0)*20000+AI396</f>
        <v>311260000</v>
      </c>
      <c r="AJ397" s="46">
        <f>SUM($AI$3:AI397)</f>
        <v>41084757000</v>
      </c>
      <c r="AK397" s="47">
        <f>IF(Poziomy!$B$11=A397,AJ397,0)</f>
        <v>0</v>
      </c>
    </row>
    <row r="398" spans="1:37" ht="12.75">
      <c r="A398">
        <v>396</v>
      </c>
      <c r="D398" s="46"/>
      <c r="G398" s="47"/>
      <c r="J398" s="47"/>
      <c r="Z398" s="45">
        <f>40000*(A398-1)</f>
        <v>15800000</v>
      </c>
      <c r="AA398" s="46">
        <f>SUM(Z$3:Z398)</f>
        <v>3128400000</v>
      </c>
      <c r="AB398" s="47">
        <f>IF(Poziomy!$B$13=A398,AA398,0)</f>
        <v>0</v>
      </c>
      <c r="AC398" s="45">
        <f>AC397+20000</f>
        <v>7775000</v>
      </c>
      <c r="AD398" s="46">
        <f>SUM(AC$3:AC398)</f>
        <v>1515375000</v>
      </c>
      <c r="AE398" s="47">
        <f>IF(Poziomy!$B$12=A398,AD398,0)</f>
        <v>0</v>
      </c>
      <c r="AF398" s="44">
        <f>ROUNDUP(((A398-3)/5),0)*20000+AF397</f>
        <v>312820000</v>
      </c>
      <c r="AG398" s="46">
        <f>SUM($AF$3:AF398)</f>
        <v>41389757000</v>
      </c>
      <c r="AH398" s="47">
        <f>IF(Poziomy!$B$10=A398,AG398,0)</f>
        <v>0</v>
      </c>
      <c r="AI398" s="44">
        <f>ROUNDUP(((A398-3)/5),0)*20000+AI397</f>
        <v>312840000</v>
      </c>
      <c r="AJ398" s="46">
        <f>SUM($AI$3:AI398)</f>
        <v>41397597000</v>
      </c>
      <c r="AK398" s="47">
        <f>IF(Poziomy!$B$11=A398,AJ398,0)</f>
        <v>0</v>
      </c>
    </row>
    <row r="399" spans="1:37" ht="12.75">
      <c r="A399">
        <v>397</v>
      </c>
      <c r="D399" s="46"/>
      <c r="G399" s="47"/>
      <c r="J399" s="47"/>
      <c r="Z399" s="45">
        <f>40000*(A399-1)</f>
        <v>15840000</v>
      </c>
      <c r="AA399" s="46">
        <f>SUM(Z$3:Z399)</f>
        <v>3144240000</v>
      </c>
      <c r="AB399" s="47">
        <f>IF(Poziomy!$B$13=A399,AA399,0)</f>
        <v>0</v>
      </c>
      <c r="AC399" s="45">
        <f>AC398+20000</f>
        <v>7795000</v>
      </c>
      <c r="AD399" s="46">
        <f>SUM(AC$3:AC399)</f>
        <v>1523170000</v>
      </c>
      <c r="AE399" s="47">
        <f>IF(Poziomy!$B$12=A399,AD399,0)</f>
        <v>0</v>
      </c>
      <c r="AF399" s="44">
        <f>ROUNDUP(((A399-3)/5),0)*20000+AF398</f>
        <v>314400000</v>
      </c>
      <c r="AG399" s="46">
        <f>SUM($AF$3:AF399)</f>
        <v>41704157000</v>
      </c>
      <c r="AH399" s="47">
        <f>IF(Poziomy!$B$10=A399,AG399,0)</f>
        <v>0</v>
      </c>
      <c r="AI399" s="44">
        <f>ROUNDUP(((A399-3)/5),0)*20000+AI398</f>
        <v>314420000</v>
      </c>
      <c r="AJ399" s="46">
        <f>SUM($AI$3:AI399)</f>
        <v>41712017000</v>
      </c>
      <c r="AK399" s="47">
        <f>IF(Poziomy!$B$11=A399,AJ399,0)</f>
        <v>0</v>
      </c>
    </row>
    <row r="400" spans="1:37" ht="12.75">
      <c r="A400">
        <v>398</v>
      </c>
      <c r="D400" s="46"/>
      <c r="G400" s="47"/>
      <c r="J400" s="47"/>
      <c r="Z400" s="45">
        <f>40000*(A400-1)</f>
        <v>15880000</v>
      </c>
      <c r="AA400" s="46">
        <f>SUM(Z$3:Z400)</f>
        <v>3160120000</v>
      </c>
      <c r="AB400" s="47">
        <f>IF(Poziomy!$B$13=A400,AA400,0)</f>
        <v>0</v>
      </c>
      <c r="AC400" s="45">
        <f>AC399+20000</f>
        <v>7815000</v>
      </c>
      <c r="AD400" s="46">
        <f>SUM(AC$3:AC400)</f>
        <v>1530985000</v>
      </c>
      <c r="AE400" s="47">
        <f>IF(Poziomy!$B$12=A400,AD400,0)</f>
        <v>0</v>
      </c>
      <c r="AF400" s="44">
        <f>ROUNDUP(((A400-3)/5),0)*20000+AF399</f>
        <v>315980000</v>
      </c>
      <c r="AG400" s="46">
        <f>SUM($AF$3:AF400)</f>
        <v>42020137000</v>
      </c>
      <c r="AH400" s="47">
        <f>IF(Poziomy!$B$10=A400,AG400,0)</f>
        <v>0</v>
      </c>
      <c r="AI400" s="44">
        <f>ROUNDUP(((A400-3)/5),0)*20000+AI399</f>
        <v>316000000</v>
      </c>
      <c r="AJ400" s="46">
        <f>SUM($AI$3:AI400)</f>
        <v>42028017000</v>
      </c>
      <c r="AK400" s="47">
        <f>IF(Poziomy!$B$11=A400,AJ400,0)</f>
        <v>0</v>
      </c>
    </row>
    <row r="401" spans="1:37" ht="12.75">
      <c r="A401">
        <v>399</v>
      </c>
      <c r="D401" s="46"/>
      <c r="G401" s="47"/>
      <c r="J401" s="47"/>
      <c r="Z401" s="45">
        <f>40000*(A401-1)</f>
        <v>15920000</v>
      </c>
      <c r="AA401" s="46">
        <f>SUM(Z$3:Z401)</f>
        <v>3176040000</v>
      </c>
      <c r="AB401" s="47">
        <f>IF(Poziomy!$B$13=A401,AA401,0)</f>
        <v>0</v>
      </c>
      <c r="AC401" s="45">
        <f>AC400+20000</f>
        <v>7835000</v>
      </c>
      <c r="AD401" s="46">
        <f>SUM(AC$3:AC401)</f>
        <v>1538820000</v>
      </c>
      <c r="AE401" s="47">
        <f>IF(Poziomy!$B$12=A401,AD401,0)</f>
        <v>0</v>
      </c>
      <c r="AF401" s="44">
        <f>ROUNDUP(((A401-3)/5),0)*20000+AF400</f>
        <v>317580000</v>
      </c>
      <c r="AG401" s="46">
        <f>SUM($AF$3:AF401)</f>
        <v>42337717000</v>
      </c>
      <c r="AH401" s="47">
        <f>IF(Poziomy!$B$10=A401,AG401,0)</f>
        <v>0</v>
      </c>
      <c r="AI401" s="44">
        <f>ROUNDUP(((A401-3)/5),0)*20000+AI400</f>
        <v>317600000</v>
      </c>
      <c r="AJ401" s="46">
        <f>SUM($AI$3:AI401)</f>
        <v>42345617000</v>
      </c>
      <c r="AK401" s="47">
        <f>IF(Poziomy!$B$11=A401,AJ401,0)</f>
        <v>0</v>
      </c>
    </row>
    <row r="402" spans="1:37" ht="12.75">
      <c r="A402">
        <v>400</v>
      </c>
      <c r="D402" s="46"/>
      <c r="G402" s="47"/>
      <c r="J402" s="47"/>
      <c r="Z402" s="45">
        <f>40000*(A402-1)</f>
        <v>15960000</v>
      </c>
      <c r="AA402" s="46">
        <f>SUM(Z$3:Z402)</f>
        <v>3192000000</v>
      </c>
      <c r="AB402" s="47">
        <f>IF(Poziomy!$B$13=A402,AA402,0)</f>
        <v>0</v>
      </c>
      <c r="AC402" s="45">
        <f>AC401+20000</f>
        <v>7855000</v>
      </c>
      <c r="AD402" s="46">
        <f>SUM(AC$3:AC402)</f>
        <v>1546675000</v>
      </c>
      <c r="AE402" s="47">
        <f>IF(Poziomy!$B$12=A402,AD402,0)</f>
        <v>0</v>
      </c>
      <c r="AF402" s="44">
        <f>ROUNDUP(((A402-3)/5),0)*20000+AF401</f>
        <v>319180000</v>
      </c>
      <c r="AG402" s="46">
        <f>SUM($AF$3:AF402)</f>
        <v>42656897000</v>
      </c>
      <c r="AH402" s="47">
        <f>IF(Poziomy!$B$10=A402,AG402,0)</f>
        <v>0</v>
      </c>
      <c r="AI402" s="44">
        <f>ROUNDUP(((A402-3)/5),0)*20000+AI401</f>
        <v>319200000</v>
      </c>
      <c r="AJ402" s="46">
        <f>SUM($AI$3:AI402)</f>
        <v>42664817000</v>
      </c>
      <c r="AK402" s="47">
        <f>IF(Poziomy!$B$11=A402,AJ402,0)</f>
        <v>0</v>
      </c>
    </row>
    <row r="403" spans="1:37" ht="12.75">
      <c r="A403">
        <v>401</v>
      </c>
      <c r="D403" s="46"/>
      <c r="G403" s="47"/>
      <c r="J403" s="47"/>
      <c r="Z403" s="45">
        <f>40000*(A403-1)</f>
        <v>16000000</v>
      </c>
      <c r="AA403" s="46">
        <f>SUM(Z$3:Z403)</f>
        <v>3208000000</v>
      </c>
      <c r="AB403" s="47">
        <f>IF(Poziomy!$B$13=A403,AA403,0)</f>
        <v>0</v>
      </c>
      <c r="AC403" s="45">
        <f>AC402+20000</f>
        <v>7875000</v>
      </c>
      <c r="AD403" s="46">
        <f>SUM(AC$3:AC403)</f>
        <v>1554550000</v>
      </c>
      <c r="AE403" s="47">
        <f>IF(Poziomy!$B$12=A403,AD403,0)</f>
        <v>0</v>
      </c>
      <c r="AF403" s="44">
        <f>ROUNDUP(((A403-3)/5),0)*20000+AF402</f>
        <v>320780000</v>
      </c>
      <c r="AG403" s="46">
        <f>SUM($AF$3:AF403)</f>
        <v>42977677000</v>
      </c>
      <c r="AH403" s="47">
        <f>IF(Poziomy!$B$10=A403,AG403,0)</f>
        <v>0</v>
      </c>
      <c r="AI403" s="44">
        <f>ROUNDUP(((A403-3)/5),0)*20000+AI402</f>
        <v>320800000</v>
      </c>
      <c r="AJ403" s="46">
        <f>SUM($AI$3:AI403)</f>
        <v>42985617000</v>
      </c>
      <c r="AK403" s="47">
        <f>IF(Poziomy!$B$11=A403,AJ403,0)</f>
        <v>0</v>
      </c>
    </row>
    <row r="404" spans="1:37" ht="12.75">
      <c r="A404">
        <v>402</v>
      </c>
      <c r="D404" s="46"/>
      <c r="G404" s="47"/>
      <c r="J404" s="47"/>
      <c r="Z404" s="45">
        <f>40000*(A404-1)</f>
        <v>16040000</v>
      </c>
      <c r="AA404" s="46">
        <f>SUM(Z$3:Z404)</f>
        <v>3224040000</v>
      </c>
      <c r="AB404" s="47">
        <f>IF(Poziomy!$B$13=A404,AA404,0)</f>
        <v>0</v>
      </c>
      <c r="AC404" s="45">
        <f>AC403+20000</f>
        <v>7895000</v>
      </c>
      <c r="AD404" s="46">
        <f>SUM(AC$3:AC404)</f>
        <v>1562445000</v>
      </c>
      <c r="AE404" s="47">
        <f>IF(Poziomy!$B$12=A404,AD404,0)</f>
        <v>0</v>
      </c>
      <c r="AF404" s="44">
        <f>ROUNDUP(((A404-3)/5),0)*20000+AF403</f>
        <v>322380000</v>
      </c>
      <c r="AG404" s="46">
        <f>SUM($AF$3:AF404)</f>
        <v>43300057000</v>
      </c>
      <c r="AH404" s="47">
        <f>IF(Poziomy!$B$10=A404,AG404,0)</f>
        <v>0</v>
      </c>
      <c r="AI404" s="44">
        <f>ROUNDUP(((A404-3)/5),0)*20000+AI403</f>
        <v>322400000</v>
      </c>
      <c r="AJ404" s="46">
        <f>SUM($AI$3:AI404)</f>
        <v>43308017000</v>
      </c>
      <c r="AK404" s="47">
        <f>IF(Poziomy!$B$11=A404,AJ404,0)</f>
        <v>0</v>
      </c>
    </row>
    <row r="405" spans="1:37" ht="12.75">
      <c r="A405">
        <v>403</v>
      </c>
      <c r="D405" s="46"/>
      <c r="G405" s="47"/>
      <c r="J405" s="47"/>
      <c r="Z405" s="45">
        <f>40000*(A405-1)</f>
        <v>16080000</v>
      </c>
      <c r="AA405" s="46">
        <f>SUM(Z$3:Z405)</f>
        <v>3240120000</v>
      </c>
      <c r="AB405" s="47">
        <f>IF(Poziomy!$B$13=A405,AA405,0)</f>
        <v>0</v>
      </c>
      <c r="AC405" s="45">
        <f>AC404+20000</f>
        <v>7915000</v>
      </c>
      <c r="AD405" s="46">
        <f>SUM(AC$3:AC405)</f>
        <v>1570360000</v>
      </c>
      <c r="AE405" s="47">
        <f>IF(Poziomy!$B$12=A405,AD405,0)</f>
        <v>0</v>
      </c>
      <c r="AF405" s="44">
        <f>ROUNDUP(((A405-3)/5),0)*20000+AF404</f>
        <v>323980000</v>
      </c>
      <c r="AG405" s="46">
        <f>SUM($AF$3:AF405)</f>
        <v>43624037000</v>
      </c>
      <c r="AH405" s="47">
        <f>IF(Poziomy!$B$10=A405,AG405,0)</f>
        <v>0</v>
      </c>
      <c r="AI405" s="44">
        <f>ROUNDUP(((A405-3)/5),0)*20000+AI404</f>
        <v>324000000</v>
      </c>
      <c r="AJ405" s="46">
        <f>SUM($AI$3:AI405)</f>
        <v>43632017000</v>
      </c>
      <c r="AK405" s="47">
        <f>IF(Poziomy!$B$11=A405,AJ405,0)</f>
        <v>0</v>
      </c>
    </row>
    <row r="406" spans="1:37" ht="12.75">
      <c r="A406">
        <v>404</v>
      </c>
      <c r="D406" s="46"/>
      <c r="G406" s="47"/>
      <c r="J406" s="47"/>
      <c r="Z406" s="45">
        <f>40000*(A406-1)</f>
        <v>16120000</v>
      </c>
      <c r="AA406" s="46">
        <f>SUM(Z$3:Z406)</f>
        <v>3256240000</v>
      </c>
      <c r="AB406" s="47">
        <f>IF(Poziomy!$B$13=A406,AA406,0)</f>
        <v>0</v>
      </c>
      <c r="AC406" s="45">
        <f>AC405+20000</f>
        <v>7935000</v>
      </c>
      <c r="AD406" s="46">
        <f>SUM(AC$3:AC406)</f>
        <v>1578295000</v>
      </c>
      <c r="AE406" s="47">
        <f>IF(Poziomy!$B$12=A406,AD406,0)</f>
        <v>0</v>
      </c>
      <c r="AF406" s="44">
        <f>ROUNDUP(((A406-3)/5),0)*20000+AF405</f>
        <v>325600000</v>
      </c>
      <c r="AG406" s="46">
        <f>SUM($AF$3:AF406)</f>
        <v>43949637000</v>
      </c>
      <c r="AH406" s="47">
        <f>IF(Poziomy!$B$10=A406,AG406,0)</f>
        <v>0</v>
      </c>
      <c r="AI406" s="44">
        <f>ROUNDUP(((A406-3)/5),0)*20000+AI405</f>
        <v>325620000</v>
      </c>
      <c r="AJ406" s="46">
        <f>SUM($AI$3:AI406)</f>
        <v>43957637000</v>
      </c>
      <c r="AK406" s="47">
        <f>IF(Poziomy!$B$11=A406,AJ406,0)</f>
        <v>0</v>
      </c>
    </row>
    <row r="407" spans="1:37" ht="12.75">
      <c r="A407">
        <v>405</v>
      </c>
      <c r="D407" s="46"/>
      <c r="G407" s="47"/>
      <c r="J407" s="47"/>
      <c r="Z407" s="45">
        <f>40000*(A407-1)</f>
        <v>16160000</v>
      </c>
      <c r="AA407" s="46">
        <f>SUM(Z$3:Z407)</f>
        <v>3272400000</v>
      </c>
      <c r="AB407" s="47">
        <f>IF(Poziomy!$B$13=A407,AA407,0)</f>
        <v>0</v>
      </c>
      <c r="AC407" s="45">
        <f>AC406+20000</f>
        <v>7955000</v>
      </c>
      <c r="AD407" s="46">
        <f>SUM(AC$3:AC407)</f>
        <v>1586250000</v>
      </c>
      <c r="AE407" s="47">
        <f>IF(Poziomy!$B$12=A407,AD407,0)</f>
        <v>0</v>
      </c>
      <c r="AF407" s="44">
        <f>ROUNDUP(((A407-3)/5),0)*20000+AF406</f>
        <v>327220000</v>
      </c>
      <c r="AG407" s="46">
        <f>SUM($AF$3:AF407)</f>
        <v>44276857000</v>
      </c>
      <c r="AH407" s="47">
        <f>IF(Poziomy!$B$10=A407,AG407,0)</f>
        <v>0</v>
      </c>
      <c r="AI407" s="44">
        <f>ROUNDUP(((A407-3)/5),0)*20000+AI406</f>
        <v>327240000</v>
      </c>
      <c r="AJ407" s="46">
        <f>SUM($AI$3:AI407)</f>
        <v>44284877000</v>
      </c>
      <c r="AK407" s="47">
        <f>IF(Poziomy!$B$11=A407,AJ407,0)</f>
        <v>0</v>
      </c>
    </row>
    <row r="408" spans="1:37" ht="12.75">
      <c r="A408">
        <v>406</v>
      </c>
      <c r="D408" s="46"/>
      <c r="G408" s="47"/>
      <c r="J408" s="47"/>
      <c r="Z408" s="45">
        <f>40000*(A408-1)</f>
        <v>16200000</v>
      </c>
      <c r="AA408" s="46">
        <f>SUM(Z$3:Z408)</f>
        <v>3288600000</v>
      </c>
      <c r="AB408" s="47">
        <f>IF(Poziomy!$B$13=A408,AA408,0)</f>
        <v>0</v>
      </c>
      <c r="AC408" s="45">
        <f>AC407+20000</f>
        <v>7975000</v>
      </c>
      <c r="AD408" s="46">
        <f>SUM(AC$3:AC408)</f>
        <v>1594225000</v>
      </c>
      <c r="AE408" s="47">
        <f>IF(Poziomy!$B$12=A408,AD408,0)</f>
        <v>0</v>
      </c>
      <c r="AF408" s="44">
        <f>ROUNDUP(((A408-3)/5),0)*20000+AF407</f>
        <v>328840000</v>
      </c>
      <c r="AG408" s="46">
        <f>SUM($AF$3:AF408)</f>
        <v>44605697000</v>
      </c>
      <c r="AH408" s="47">
        <f>IF(Poziomy!$B$10=A408,AG408,0)</f>
        <v>0</v>
      </c>
      <c r="AI408" s="44">
        <f>ROUNDUP(((A408-3)/5),0)*20000+AI407</f>
        <v>328860000</v>
      </c>
      <c r="AJ408" s="46">
        <f>SUM($AI$3:AI408)</f>
        <v>44613737000</v>
      </c>
      <c r="AK408" s="47">
        <f>IF(Poziomy!$B$11=A408,AJ408,0)</f>
        <v>0</v>
      </c>
    </row>
    <row r="409" spans="1:37" ht="12.75">
      <c r="A409">
        <v>407</v>
      </c>
      <c r="D409" s="46"/>
      <c r="G409" s="47"/>
      <c r="J409" s="47"/>
      <c r="Z409" s="45">
        <f>40000*(A409-1)</f>
        <v>16240000</v>
      </c>
      <c r="AA409" s="46">
        <f>SUM(Z$3:Z409)</f>
        <v>3304840000</v>
      </c>
      <c r="AB409" s="47">
        <f>IF(Poziomy!$B$13=A409,AA409,0)</f>
        <v>0</v>
      </c>
      <c r="AC409" s="45">
        <f>AC408+20000</f>
        <v>7995000</v>
      </c>
      <c r="AD409" s="46">
        <f>SUM(AC$3:AC409)</f>
        <v>1602220000</v>
      </c>
      <c r="AE409" s="47">
        <f>IF(Poziomy!$B$12=A409,AD409,0)</f>
        <v>0</v>
      </c>
      <c r="AF409" s="44">
        <f>ROUNDUP(((A409-3)/5),0)*20000+AF408</f>
        <v>330460000</v>
      </c>
      <c r="AG409" s="46">
        <f>SUM($AF$3:AF409)</f>
        <v>44936157000</v>
      </c>
      <c r="AH409" s="47">
        <f>IF(Poziomy!$B$10=A409,AG409,0)</f>
        <v>0</v>
      </c>
      <c r="AI409" s="44">
        <f>ROUNDUP(((A409-3)/5),0)*20000+AI408</f>
        <v>330480000</v>
      </c>
      <c r="AJ409" s="46">
        <f>SUM($AI$3:AI409)</f>
        <v>44944217000</v>
      </c>
      <c r="AK409" s="47">
        <f>IF(Poziomy!$B$11=A409,AJ409,0)</f>
        <v>0</v>
      </c>
    </row>
    <row r="410" spans="1:37" ht="12.75">
      <c r="A410">
        <v>408</v>
      </c>
      <c r="D410" s="46"/>
      <c r="G410" s="47"/>
      <c r="J410" s="47"/>
      <c r="Z410" s="45">
        <f>40000*(A410-1)</f>
        <v>16280000</v>
      </c>
      <c r="AA410" s="46">
        <f>SUM(Z$3:Z410)</f>
        <v>3321120000</v>
      </c>
      <c r="AB410" s="47">
        <f>IF(Poziomy!$B$13=A410,AA410,0)</f>
        <v>0</v>
      </c>
      <c r="AC410" s="45">
        <f>AC409+20000</f>
        <v>8015000</v>
      </c>
      <c r="AD410" s="46">
        <f>SUM(AC$3:AC410)</f>
        <v>1610235000</v>
      </c>
      <c r="AE410" s="47">
        <f>IF(Poziomy!$B$12=A410,AD410,0)</f>
        <v>0</v>
      </c>
      <c r="AF410" s="44">
        <f>ROUNDUP(((A410-3)/5),0)*20000+AF409</f>
        <v>332080000</v>
      </c>
      <c r="AG410" s="46">
        <f>SUM($AF$3:AF410)</f>
        <v>45268237000</v>
      </c>
      <c r="AH410" s="47">
        <f>IF(Poziomy!$B$10=A410,AG410,0)</f>
        <v>0</v>
      </c>
      <c r="AI410" s="44">
        <f>ROUNDUP(((A410-3)/5),0)*20000+AI409</f>
        <v>332100000</v>
      </c>
      <c r="AJ410" s="46">
        <f>SUM($AI$3:AI410)</f>
        <v>45276317000</v>
      </c>
      <c r="AK410" s="47">
        <f>IF(Poziomy!$B$11=A410,AJ410,0)</f>
        <v>0</v>
      </c>
    </row>
    <row r="411" spans="1:37" ht="12.75">
      <c r="A411">
        <v>409</v>
      </c>
      <c r="D411" s="46"/>
      <c r="G411" s="47"/>
      <c r="J411" s="47"/>
      <c r="Z411" s="45">
        <f>40000*(A411-1)</f>
        <v>16320000</v>
      </c>
      <c r="AA411" s="46">
        <f>SUM(Z$3:Z411)</f>
        <v>3337440000</v>
      </c>
      <c r="AB411" s="47">
        <f>IF(Poziomy!$B$13=A411,AA411,0)</f>
        <v>0</v>
      </c>
      <c r="AC411" s="45">
        <f>AC410+20000</f>
        <v>8035000</v>
      </c>
      <c r="AD411" s="46">
        <f>SUM(AC$3:AC411)</f>
        <v>1618270000</v>
      </c>
      <c r="AE411" s="47">
        <f>IF(Poziomy!$B$12=A411,AD411,0)</f>
        <v>0</v>
      </c>
      <c r="AF411" s="44">
        <f>ROUNDUP(((A411-3)/5),0)*20000+AF410</f>
        <v>333720000</v>
      </c>
      <c r="AG411" s="46">
        <f>SUM($AF$3:AF411)</f>
        <v>45601957000</v>
      </c>
      <c r="AH411" s="47">
        <f>IF(Poziomy!$B$10=A411,AG411,0)</f>
        <v>0</v>
      </c>
      <c r="AI411" s="44">
        <f>ROUNDUP(((A411-3)/5),0)*20000+AI410</f>
        <v>333740000</v>
      </c>
      <c r="AJ411" s="46">
        <f>SUM($AI$3:AI411)</f>
        <v>45610057000</v>
      </c>
      <c r="AK411" s="47">
        <f>IF(Poziomy!$B$11=A411,AJ411,0)</f>
        <v>0</v>
      </c>
    </row>
    <row r="412" spans="1:37" ht="12.75">
      <c r="A412">
        <v>410</v>
      </c>
      <c r="D412" s="46"/>
      <c r="G412" s="47"/>
      <c r="J412" s="47"/>
      <c r="Z412" s="45">
        <f>40000*(A412-1)</f>
        <v>16360000</v>
      </c>
      <c r="AA412" s="46">
        <f>SUM(Z$3:Z412)</f>
        <v>3353800000</v>
      </c>
      <c r="AB412" s="47">
        <f>IF(Poziomy!$B$13=A412,AA412,0)</f>
        <v>0</v>
      </c>
      <c r="AC412" s="45">
        <f>AC411+20000</f>
        <v>8055000</v>
      </c>
      <c r="AD412" s="46">
        <f>SUM(AC$3:AC412)</f>
        <v>1626325000</v>
      </c>
      <c r="AE412" s="47">
        <f>IF(Poziomy!$B$12=A412,AD412,0)</f>
        <v>0</v>
      </c>
      <c r="AF412" s="44">
        <f>ROUNDUP(((A412-3)/5),0)*20000+AF411</f>
        <v>335360000</v>
      </c>
      <c r="AG412" s="46">
        <f>SUM($AF$3:AF412)</f>
        <v>45937317000</v>
      </c>
      <c r="AH412" s="47">
        <f>IF(Poziomy!$B$10=A412,AG412,0)</f>
        <v>0</v>
      </c>
      <c r="AI412" s="44">
        <f>ROUNDUP(((A412-3)/5),0)*20000+AI411</f>
        <v>335380000</v>
      </c>
      <c r="AJ412" s="46">
        <f>SUM($AI$3:AI412)</f>
        <v>45945437000</v>
      </c>
      <c r="AK412" s="47">
        <f>IF(Poziomy!$B$11=A412,AJ412,0)</f>
        <v>0</v>
      </c>
    </row>
    <row r="413" spans="1:37" ht="12.75">
      <c r="A413">
        <v>411</v>
      </c>
      <c r="D413" s="46"/>
      <c r="G413" s="47"/>
      <c r="J413" s="47"/>
      <c r="Z413" s="45">
        <f>40000*(A413-1)</f>
        <v>16400000</v>
      </c>
      <c r="AA413" s="46">
        <f>SUM(Z$3:Z413)</f>
        <v>3370200000</v>
      </c>
      <c r="AB413" s="47">
        <f>IF(Poziomy!$B$13=A413,AA413,0)</f>
        <v>0</v>
      </c>
      <c r="AC413" s="45">
        <f>AC412+20000</f>
        <v>8075000</v>
      </c>
      <c r="AD413" s="46">
        <f>SUM(AC$3:AC413)</f>
        <v>1634400000</v>
      </c>
      <c r="AE413" s="47">
        <f>IF(Poziomy!$B$12=A413,AD413,0)</f>
        <v>0</v>
      </c>
      <c r="AF413" s="44">
        <f>ROUNDUP(((A413-3)/5),0)*20000+AF412</f>
        <v>337000000</v>
      </c>
      <c r="AG413" s="46">
        <f>SUM($AF$3:AF413)</f>
        <v>46274317000</v>
      </c>
      <c r="AH413" s="47">
        <f>IF(Poziomy!$B$10=A413,AG413,0)</f>
        <v>0</v>
      </c>
      <c r="AI413" s="44">
        <f>ROUNDUP(((A413-3)/5),0)*20000+AI412</f>
        <v>337020000</v>
      </c>
      <c r="AJ413" s="46">
        <f>SUM($AI$3:AI413)</f>
        <v>46282457000</v>
      </c>
      <c r="AK413" s="47">
        <f>IF(Poziomy!$B$11=A413,AJ413,0)</f>
        <v>0</v>
      </c>
    </row>
    <row r="414" spans="1:37" ht="12.75">
      <c r="A414">
        <v>412</v>
      </c>
      <c r="D414" s="46"/>
      <c r="G414" s="47"/>
      <c r="J414" s="47"/>
      <c r="Z414" s="45">
        <f>40000*(A414-1)</f>
        <v>16440000</v>
      </c>
      <c r="AA414" s="46">
        <f>SUM(Z$3:Z414)</f>
        <v>3386640000</v>
      </c>
      <c r="AB414" s="47">
        <f>IF(Poziomy!$B$13=A414,AA414,0)</f>
        <v>0</v>
      </c>
      <c r="AC414" s="45">
        <f>AC413+20000</f>
        <v>8095000</v>
      </c>
      <c r="AD414" s="46">
        <f>SUM(AC$3:AC414)</f>
        <v>1642495000</v>
      </c>
      <c r="AE414" s="47">
        <f>IF(Poziomy!$B$12=A414,AD414,0)</f>
        <v>0</v>
      </c>
      <c r="AF414" s="44">
        <f>ROUNDUP(((A414-3)/5),0)*20000+AF413</f>
        <v>338640000</v>
      </c>
      <c r="AG414" s="46">
        <f>SUM($AF$3:AF414)</f>
        <v>46612957000</v>
      </c>
      <c r="AH414" s="47">
        <f>IF(Poziomy!$B$10=A414,AG414,0)</f>
        <v>0</v>
      </c>
      <c r="AI414" s="44">
        <f>ROUNDUP(((A414-3)/5),0)*20000+AI413</f>
        <v>338660000</v>
      </c>
      <c r="AJ414" s="46">
        <f>SUM($AI$3:AI414)</f>
        <v>46621117000</v>
      </c>
      <c r="AK414" s="47">
        <f>IF(Poziomy!$B$11=A414,AJ414,0)</f>
        <v>0</v>
      </c>
    </row>
    <row r="415" spans="1:37" ht="12.75">
      <c r="A415">
        <v>413</v>
      </c>
      <c r="D415" s="46"/>
      <c r="G415" s="47"/>
      <c r="J415" s="47"/>
      <c r="Z415" s="45">
        <f>40000*(A415-1)</f>
        <v>16480000</v>
      </c>
      <c r="AA415" s="46">
        <f>SUM(Z$3:Z415)</f>
        <v>3403120000</v>
      </c>
      <c r="AB415" s="47">
        <f>IF(Poziomy!$B$13=A415,AA415,0)</f>
        <v>0</v>
      </c>
      <c r="AC415" s="45">
        <f>AC414+20000</f>
        <v>8115000</v>
      </c>
      <c r="AD415" s="46">
        <f>SUM(AC$3:AC415)</f>
        <v>1650610000</v>
      </c>
      <c r="AE415" s="47">
        <f>IF(Poziomy!$B$12=A415,AD415,0)</f>
        <v>0</v>
      </c>
      <c r="AF415" s="44">
        <f>ROUNDUP(((A415-3)/5),0)*20000+AF414</f>
        <v>340280000</v>
      </c>
      <c r="AG415" s="46">
        <f>SUM($AF$3:AF415)</f>
        <v>46953237000</v>
      </c>
      <c r="AH415" s="47">
        <f>IF(Poziomy!$B$10=A415,AG415,0)</f>
        <v>0</v>
      </c>
      <c r="AI415" s="44">
        <f>ROUNDUP(((A415-3)/5),0)*20000+AI414</f>
        <v>340300000</v>
      </c>
      <c r="AJ415" s="46">
        <f>SUM($AI$3:AI415)</f>
        <v>46961417000</v>
      </c>
      <c r="AK415" s="47">
        <f>IF(Poziomy!$B$11=A415,AJ415,0)</f>
        <v>0</v>
      </c>
    </row>
    <row r="416" spans="1:37" ht="12.75">
      <c r="A416">
        <v>414</v>
      </c>
      <c r="D416" s="46"/>
      <c r="G416" s="47"/>
      <c r="J416" s="47"/>
      <c r="Z416" s="45">
        <f>40000*(A416-1)</f>
        <v>16520000</v>
      </c>
      <c r="AA416" s="46">
        <f>SUM(Z$3:Z416)</f>
        <v>3419640000</v>
      </c>
      <c r="AB416" s="47">
        <f>IF(Poziomy!$B$13=A416,AA416,0)</f>
        <v>0</v>
      </c>
      <c r="AC416" s="45">
        <f>AC415+20000</f>
        <v>8135000</v>
      </c>
      <c r="AD416" s="46">
        <f>SUM(AC$3:AC416)</f>
        <v>1658745000</v>
      </c>
      <c r="AE416" s="47">
        <f>IF(Poziomy!$B$12=A416,AD416,0)</f>
        <v>0</v>
      </c>
      <c r="AF416" s="44">
        <f>ROUNDUP(((A416-3)/5),0)*20000+AF415</f>
        <v>341940000</v>
      </c>
      <c r="AG416" s="46">
        <f>SUM($AF$3:AF416)</f>
        <v>47295177000</v>
      </c>
      <c r="AH416" s="47">
        <f>IF(Poziomy!$B$10=A416,AG416,0)</f>
        <v>0</v>
      </c>
      <c r="AI416" s="44">
        <f>ROUNDUP(((A416-3)/5),0)*20000+AI415</f>
        <v>341960000</v>
      </c>
      <c r="AJ416" s="46">
        <f>SUM($AI$3:AI416)</f>
        <v>47303377000</v>
      </c>
      <c r="AK416" s="47">
        <f>IF(Poziomy!$B$11=A416,AJ416,0)</f>
        <v>0</v>
      </c>
    </row>
    <row r="417" spans="1:37" ht="12.75">
      <c r="A417">
        <v>415</v>
      </c>
      <c r="D417" s="46"/>
      <c r="G417" s="47"/>
      <c r="J417" s="47"/>
      <c r="Z417" s="45">
        <f>40000*(A417-1)</f>
        <v>16560000</v>
      </c>
      <c r="AA417" s="46">
        <f>SUM(Z$3:Z417)</f>
        <v>3436200000</v>
      </c>
      <c r="AB417" s="47">
        <f>IF(Poziomy!$B$13=A417,AA417,0)</f>
        <v>0</v>
      </c>
      <c r="AC417" s="45">
        <f>AC416+20000</f>
        <v>8155000</v>
      </c>
      <c r="AD417" s="46">
        <f>SUM(AC$3:AC417)</f>
        <v>1666900000</v>
      </c>
      <c r="AE417" s="47">
        <f>IF(Poziomy!$B$12=A417,AD417,0)</f>
        <v>0</v>
      </c>
      <c r="AF417" s="44">
        <f>ROUNDUP(((A417-3)/5),0)*20000+AF416</f>
        <v>343600000</v>
      </c>
      <c r="AG417" s="46">
        <f>SUM($AF$3:AF417)</f>
        <v>47638777000</v>
      </c>
      <c r="AH417" s="47">
        <f>IF(Poziomy!$B$10=A417,AG417,0)</f>
        <v>0</v>
      </c>
      <c r="AI417" s="44">
        <f>ROUNDUP(((A417-3)/5),0)*20000+AI416</f>
        <v>343620000</v>
      </c>
      <c r="AJ417" s="46">
        <f>SUM($AI$3:AI417)</f>
        <v>47646997000</v>
      </c>
      <c r="AK417" s="47">
        <f>IF(Poziomy!$B$11=A417,AJ417,0)</f>
        <v>0</v>
      </c>
    </row>
    <row r="418" spans="1:37" ht="12.75">
      <c r="A418">
        <v>416</v>
      </c>
      <c r="D418" s="46"/>
      <c r="G418" s="47"/>
      <c r="J418" s="47"/>
      <c r="Z418" s="45">
        <f>40000*(A418-1)</f>
        <v>16600000</v>
      </c>
      <c r="AA418" s="46">
        <f>SUM(Z$3:Z418)</f>
        <v>3452800000</v>
      </c>
      <c r="AB418" s="47">
        <f>IF(Poziomy!$B$13=A418,AA418,0)</f>
        <v>0</v>
      </c>
      <c r="AC418" s="45">
        <f>AC417+20000</f>
        <v>8175000</v>
      </c>
      <c r="AD418" s="46">
        <f>SUM(AC$3:AC418)</f>
        <v>1675075000</v>
      </c>
      <c r="AE418" s="47">
        <f>IF(Poziomy!$B$12=A418,AD418,0)</f>
        <v>0</v>
      </c>
      <c r="AF418" s="44">
        <f>ROUNDUP(((A418-3)/5),0)*20000+AF417</f>
        <v>345260000</v>
      </c>
      <c r="AG418" s="46">
        <f>SUM($AF$3:AF418)</f>
        <v>47984037000</v>
      </c>
      <c r="AH418" s="47">
        <f>IF(Poziomy!$B$10=A418,AG418,0)</f>
        <v>0</v>
      </c>
      <c r="AI418" s="44">
        <f>ROUNDUP(((A418-3)/5),0)*20000+AI417</f>
        <v>345280000</v>
      </c>
      <c r="AJ418" s="46">
        <f>SUM($AI$3:AI418)</f>
        <v>47992277000</v>
      </c>
      <c r="AK418" s="47">
        <f>IF(Poziomy!$B$11=A418,AJ418,0)</f>
        <v>0</v>
      </c>
    </row>
    <row r="419" spans="1:37" ht="12.75">
      <c r="A419">
        <v>417</v>
      </c>
      <c r="D419" s="46"/>
      <c r="G419" s="47"/>
      <c r="J419" s="47"/>
      <c r="Z419" s="45">
        <f>40000*(A419-1)</f>
        <v>16640000</v>
      </c>
      <c r="AA419" s="46">
        <f>SUM(Z$3:Z419)</f>
        <v>3469440000</v>
      </c>
      <c r="AB419" s="47">
        <f>IF(Poziomy!$B$13=A419,AA419,0)</f>
        <v>0</v>
      </c>
      <c r="AC419" s="45">
        <f>AC418+20000</f>
        <v>8195000</v>
      </c>
      <c r="AD419" s="46">
        <f>SUM(AC$3:AC419)</f>
        <v>1683270000</v>
      </c>
      <c r="AE419" s="47">
        <f>IF(Poziomy!$B$12=A419,AD419,0)</f>
        <v>0</v>
      </c>
      <c r="AF419" s="44">
        <f>ROUNDUP(((A419-3)/5),0)*20000+AF418</f>
        <v>346920000</v>
      </c>
      <c r="AG419" s="46">
        <f>SUM($AF$3:AF419)</f>
        <v>48330957000</v>
      </c>
      <c r="AH419" s="47">
        <f>IF(Poziomy!$B$10=A419,AG419,0)</f>
        <v>0</v>
      </c>
      <c r="AI419" s="44">
        <f>ROUNDUP(((A419-3)/5),0)*20000+AI418</f>
        <v>346940000</v>
      </c>
      <c r="AJ419" s="46">
        <f>SUM($AI$3:AI419)</f>
        <v>48339217000</v>
      </c>
      <c r="AK419" s="47">
        <f>IF(Poziomy!$B$11=A419,AJ419,0)</f>
        <v>0</v>
      </c>
    </row>
    <row r="420" spans="1:37" ht="12.75">
      <c r="A420">
        <v>418</v>
      </c>
      <c r="D420" s="46"/>
      <c r="G420" s="47"/>
      <c r="J420" s="47"/>
      <c r="Z420" s="45">
        <f>40000*(A420-1)</f>
        <v>16680000</v>
      </c>
      <c r="AA420" s="46">
        <f>SUM(Z$3:Z420)</f>
        <v>3486120000</v>
      </c>
      <c r="AB420" s="47">
        <f>IF(Poziomy!$B$13=A420,AA420,0)</f>
        <v>0</v>
      </c>
      <c r="AC420" s="45">
        <f>AC419+20000</f>
        <v>8215000</v>
      </c>
      <c r="AD420" s="46">
        <f>SUM(AC$3:AC420)</f>
        <v>1691485000</v>
      </c>
      <c r="AE420" s="47">
        <f>IF(Poziomy!$B$12=A420,AD420,0)</f>
        <v>0</v>
      </c>
      <c r="AF420" s="44">
        <f>ROUNDUP(((A420-3)/5),0)*20000+AF419</f>
        <v>348580000</v>
      </c>
      <c r="AG420" s="46">
        <f>SUM($AF$3:AF420)</f>
        <v>48679537000</v>
      </c>
      <c r="AH420" s="47">
        <f>IF(Poziomy!$B$10=A420,AG420,0)</f>
        <v>0</v>
      </c>
      <c r="AI420" s="44">
        <f>ROUNDUP(((A420-3)/5),0)*20000+AI419</f>
        <v>348600000</v>
      </c>
      <c r="AJ420" s="46">
        <f>SUM($AI$3:AI420)</f>
        <v>48687817000</v>
      </c>
      <c r="AK420" s="47">
        <f>IF(Poziomy!$B$11=A420,AJ420,0)</f>
        <v>0</v>
      </c>
    </row>
    <row r="421" spans="1:37" ht="12.75">
      <c r="A421">
        <v>419</v>
      </c>
      <c r="D421" s="46"/>
      <c r="G421" s="47"/>
      <c r="J421" s="47"/>
      <c r="Z421" s="45">
        <f>40000*(A421-1)</f>
        <v>16720000</v>
      </c>
      <c r="AA421" s="46">
        <f>SUM(Z$3:Z421)</f>
        <v>3502840000</v>
      </c>
      <c r="AB421" s="47">
        <f>IF(Poziomy!$B$13=A421,AA421,0)</f>
        <v>0</v>
      </c>
      <c r="AC421" s="45">
        <f>AC420+20000</f>
        <v>8235000</v>
      </c>
      <c r="AD421" s="46">
        <f>SUM(AC$3:AC421)</f>
        <v>1699720000</v>
      </c>
      <c r="AE421" s="47">
        <f>IF(Poziomy!$B$12=A421,AD421,0)</f>
        <v>0</v>
      </c>
      <c r="AF421" s="44">
        <f>ROUNDUP(((A421-3)/5),0)*20000+AF420</f>
        <v>350260000</v>
      </c>
      <c r="AG421" s="46">
        <f>SUM($AF$3:AF421)</f>
        <v>49029797000</v>
      </c>
      <c r="AH421" s="47">
        <f>IF(Poziomy!$B$10=A421,AG421,0)</f>
        <v>0</v>
      </c>
      <c r="AI421" s="44">
        <f>ROUNDUP(((A421-3)/5),0)*20000+AI420</f>
        <v>350280000</v>
      </c>
      <c r="AJ421" s="46">
        <f>SUM($AI$3:AI421)</f>
        <v>49038097000</v>
      </c>
      <c r="AK421" s="47">
        <f>IF(Poziomy!$B$11=A421,AJ421,0)</f>
        <v>0</v>
      </c>
    </row>
    <row r="422" spans="1:37" ht="12.75">
      <c r="A422">
        <v>420</v>
      </c>
      <c r="D422" s="46"/>
      <c r="G422" s="47"/>
      <c r="J422" s="47"/>
      <c r="Z422" s="45">
        <f>40000*(A422-1)</f>
        <v>16760000</v>
      </c>
      <c r="AA422" s="46">
        <f>SUM(Z$3:Z422)</f>
        <v>3519600000</v>
      </c>
      <c r="AB422" s="47">
        <f>IF(Poziomy!$B$13=A422,AA422,0)</f>
        <v>0</v>
      </c>
      <c r="AC422" s="45">
        <f>AC421+20000</f>
        <v>8255000</v>
      </c>
      <c r="AD422" s="46">
        <f>SUM(AC$3:AC422)</f>
        <v>1707975000</v>
      </c>
      <c r="AE422" s="47">
        <f>IF(Poziomy!$B$12=A422,AD422,0)</f>
        <v>0</v>
      </c>
      <c r="AF422" s="44">
        <f>ROUNDUP(((A422-3)/5),0)*20000+AF421</f>
        <v>351940000</v>
      </c>
      <c r="AG422" s="46">
        <f>SUM($AF$3:AF422)</f>
        <v>49381737000</v>
      </c>
      <c r="AH422" s="47">
        <f>IF(Poziomy!$B$10=A422,AG422,0)</f>
        <v>0</v>
      </c>
      <c r="AI422" s="44">
        <f>ROUNDUP(((A422-3)/5),0)*20000+AI421</f>
        <v>351960000</v>
      </c>
      <c r="AJ422" s="46">
        <f>SUM($AI$3:AI422)</f>
        <v>49390057000</v>
      </c>
      <c r="AK422" s="47">
        <f>IF(Poziomy!$B$11=A422,AJ422,0)</f>
        <v>0</v>
      </c>
    </row>
    <row r="423" spans="1:37" ht="12.75">
      <c r="A423">
        <v>421</v>
      </c>
      <c r="D423" s="46"/>
      <c r="G423" s="47"/>
      <c r="J423" s="47"/>
      <c r="Z423" s="45">
        <f>40000*(A423-1)</f>
        <v>16800000</v>
      </c>
      <c r="AA423" s="46">
        <f>SUM(Z$3:Z423)</f>
        <v>3536400000</v>
      </c>
      <c r="AB423" s="47">
        <f>IF(Poziomy!$B$13=A423,AA423,0)</f>
        <v>0</v>
      </c>
      <c r="AC423" s="45">
        <f>AC422+20000</f>
        <v>8275000</v>
      </c>
      <c r="AD423" s="46">
        <f>SUM(AC$3:AC423)</f>
        <v>1716250000</v>
      </c>
      <c r="AE423" s="47">
        <f>IF(Poziomy!$B$12=A423,AD423,0)</f>
        <v>0</v>
      </c>
      <c r="AF423" s="44">
        <f>ROUNDUP(((A423-3)/5),0)*20000+AF422</f>
        <v>353620000</v>
      </c>
      <c r="AG423" s="46">
        <f>SUM($AF$3:AF423)</f>
        <v>49735357000</v>
      </c>
      <c r="AH423" s="47">
        <f>IF(Poziomy!$B$10=A423,AG423,0)</f>
        <v>0</v>
      </c>
      <c r="AI423" s="44">
        <f>ROUNDUP(((A423-3)/5),0)*20000+AI422</f>
        <v>353640000</v>
      </c>
      <c r="AJ423" s="46">
        <f>SUM($AI$3:AI423)</f>
        <v>49743697000</v>
      </c>
      <c r="AK423" s="47">
        <f>IF(Poziomy!$B$11=A423,AJ423,0)</f>
        <v>0</v>
      </c>
    </row>
    <row r="424" spans="1:37" ht="12.75">
      <c r="A424">
        <v>422</v>
      </c>
      <c r="D424" s="46"/>
      <c r="G424" s="47"/>
      <c r="J424" s="47"/>
      <c r="Z424" s="45">
        <f>40000*(A424-1)</f>
        <v>16840000</v>
      </c>
      <c r="AA424" s="46">
        <f>SUM(Z$3:Z424)</f>
        <v>3553240000</v>
      </c>
      <c r="AB424" s="47">
        <f>IF(Poziomy!$B$13=A424,AA424,0)</f>
        <v>0</v>
      </c>
      <c r="AC424" s="45">
        <f>AC423+20000</f>
        <v>8295000</v>
      </c>
      <c r="AD424" s="46">
        <f>SUM(AC$3:AC424)</f>
        <v>1724545000</v>
      </c>
      <c r="AE424" s="47">
        <f>IF(Poziomy!$B$12=A424,AD424,0)</f>
        <v>0</v>
      </c>
      <c r="AF424" s="44">
        <f>ROUNDUP(((A424-3)/5),0)*20000+AF423</f>
        <v>355300000</v>
      </c>
      <c r="AG424" s="46">
        <f>SUM($AF$3:AF424)</f>
        <v>50090657000</v>
      </c>
      <c r="AH424" s="47">
        <f>IF(Poziomy!$B$10=A424,AG424,0)</f>
        <v>0</v>
      </c>
      <c r="AI424" s="44">
        <f>ROUNDUP(((A424-3)/5),0)*20000+AI423</f>
        <v>355320000</v>
      </c>
      <c r="AJ424" s="46">
        <f>SUM($AI$3:AI424)</f>
        <v>50099017000</v>
      </c>
      <c r="AK424" s="47">
        <f>IF(Poziomy!$B$11=A424,AJ424,0)</f>
        <v>0</v>
      </c>
    </row>
    <row r="425" spans="1:37" ht="12.75">
      <c r="A425">
        <v>423</v>
      </c>
      <c r="D425" s="46"/>
      <c r="G425" s="47"/>
      <c r="J425" s="47"/>
      <c r="Z425" s="45">
        <f>40000*(A425-1)</f>
        <v>16880000</v>
      </c>
      <c r="AA425" s="46">
        <f>SUM(Z$3:Z425)</f>
        <v>3570120000</v>
      </c>
      <c r="AB425" s="47">
        <f>IF(Poziomy!$B$13=A425,AA425,0)</f>
        <v>0</v>
      </c>
      <c r="AC425" s="45">
        <f>AC424+20000</f>
        <v>8315000</v>
      </c>
      <c r="AD425" s="46">
        <f>SUM(AC$3:AC425)</f>
        <v>1732860000</v>
      </c>
      <c r="AE425" s="47">
        <f>IF(Poziomy!$B$12=A425,AD425,0)</f>
        <v>0</v>
      </c>
      <c r="AF425" s="44">
        <f>ROUNDUP(((A425-3)/5),0)*20000+AF424</f>
        <v>356980000</v>
      </c>
      <c r="AG425" s="46">
        <f>SUM($AF$3:AF425)</f>
        <v>50447637000</v>
      </c>
      <c r="AH425" s="47">
        <f>IF(Poziomy!$B$10=A425,AG425,0)</f>
        <v>0</v>
      </c>
      <c r="AI425" s="44">
        <f>ROUNDUP(((A425-3)/5),0)*20000+AI424</f>
        <v>357000000</v>
      </c>
      <c r="AJ425" s="46">
        <f>SUM($AI$3:AI425)</f>
        <v>50456017000</v>
      </c>
      <c r="AK425" s="47">
        <f>IF(Poziomy!$B$11=A425,AJ425,0)</f>
        <v>0</v>
      </c>
    </row>
    <row r="426" spans="1:37" ht="12.75">
      <c r="A426">
        <v>424</v>
      </c>
      <c r="D426" s="46"/>
      <c r="G426" s="47"/>
      <c r="J426" s="47"/>
      <c r="Z426" s="45">
        <f>40000*(A426-1)</f>
        <v>16920000</v>
      </c>
      <c r="AA426" s="46">
        <f>SUM(Z$3:Z426)</f>
        <v>3587040000</v>
      </c>
      <c r="AB426" s="47">
        <f>IF(Poziomy!$B$13=A426,AA426,0)</f>
        <v>0</v>
      </c>
      <c r="AC426" s="45">
        <f>AC425+20000</f>
        <v>8335000</v>
      </c>
      <c r="AD426" s="46">
        <f>SUM(AC$3:AC426)</f>
        <v>1741195000</v>
      </c>
      <c r="AE426" s="47">
        <f>IF(Poziomy!$B$12=A426,AD426,0)</f>
        <v>0</v>
      </c>
      <c r="AF426" s="44">
        <f>ROUNDUP(((A426-3)/5),0)*20000+AF425</f>
        <v>358680000</v>
      </c>
      <c r="AG426" s="46">
        <f>SUM($AF$3:AF426)</f>
        <v>50806317000</v>
      </c>
      <c r="AH426" s="47">
        <f>IF(Poziomy!$B$10=A426,AG426,0)</f>
        <v>0</v>
      </c>
      <c r="AI426" s="44">
        <f>ROUNDUP(((A426-3)/5),0)*20000+AI425</f>
        <v>358700000</v>
      </c>
      <c r="AJ426" s="46">
        <f>SUM($AI$3:AI426)</f>
        <v>50814717000</v>
      </c>
      <c r="AK426" s="47">
        <f>IF(Poziomy!$B$11=A426,AJ426,0)</f>
        <v>0</v>
      </c>
    </row>
    <row r="427" spans="1:37" ht="12.75">
      <c r="A427">
        <v>425</v>
      </c>
      <c r="D427" s="46"/>
      <c r="G427" s="47"/>
      <c r="J427" s="47"/>
      <c r="Z427" s="45">
        <f>40000*(A427-1)</f>
        <v>16960000</v>
      </c>
      <c r="AA427" s="46">
        <f>SUM(Z$3:Z427)</f>
        <v>3604000000</v>
      </c>
      <c r="AB427" s="47">
        <f>IF(Poziomy!$B$13=A427,AA427,0)</f>
        <v>0</v>
      </c>
      <c r="AC427" s="45">
        <f>AC426+20000</f>
        <v>8355000</v>
      </c>
      <c r="AD427" s="46">
        <f>SUM(AC$3:AC427)</f>
        <v>1749550000</v>
      </c>
      <c r="AE427" s="47">
        <f>IF(Poziomy!$B$12=A427,AD427,0)</f>
        <v>0</v>
      </c>
      <c r="AF427" s="44">
        <f>ROUNDUP(((A427-3)/5),0)*20000+AF426</f>
        <v>360380000</v>
      </c>
      <c r="AG427" s="46">
        <f>SUM($AF$3:AF427)</f>
        <v>51166697000</v>
      </c>
      <c r="AH427" s="47">
        <f>IF(Poziomy!$B$10=A427,AG427,0)</f>
        <v>0</v>
      </c>
      <c r="AI427" s="44">
        <f>ROUNDUP(((A427-3)/5),0)*20000+AI426</f>
        <v>360400000</v>
      </c>
      <c r="AJ427" s="46">
        <f>SUM($AI$3:AI427)</f>
        <v>51175117000</v>
      </c>
      <c r="AK427" s="47">
        <f>IF(Poziomy!$B$11=A427,AJ427,0)</f>
        <v>0</v>
      </c>
    </row>
    <row r="428" spans="1:37" ht="12.75">
      <c r="A428">
        <v>426</v>
      </c>
      <c r="D428" s="46"/>
      <c r="G428" s="47"/>
      <c r="J428" s="47"/>
      <c r="Z428" s="45">
        <f>40000*(A428-1)</f>
        <v>17000000</v>
      </c>
      <c r="AA428" s="46">
        <f>SUM(Z$3:Z428)</f>
        <v>3621000000</v>
      </c>
      <c r="AB428" s="47">
        <f>IF(Poziomy!$B$13=A428,AA428,0)</f>
        <v>0</v>
      </c>
      <c r="AC428" s="45">
        <f>AC427+20000</f>
        <v>8375000</v>
      </c>
      <c r="AD428" s="46">
        <f>SUM(AC$3:AC428)</f>
        <v>1757925000</v>
      </c>
      <c r="AE428" s="47">
        <f>IF(Poziomy!$B$12=A428,AD428,0)</f>
        <v>0</v>
      </c>
      <c r="AF428" s="44">
        <f>ROUNDUP(((A428-3)/5),0)*20000+AF427</f>
        <v>362080000</v>
      </c>
      <c r="AG428" s="46">
        <f>SUM($AF$3:AF428)</f>
        <v>51528777000</v>
      </c>
      <c r="AH428" s="47">
        <f>IF(Poziomy!$B$10=A428,AG428,0)</f>
        <v>0</v>
      </c>
      <c r="AI428" s="44">
        <f>ROUNDUP(((A428-3)/5),0)*20000+AI427</f>
        <v>362100000</v>
      </c>
      <c r="AJ428" s="46">
        <f>SUM($AI$3:AI428)</f>
        <v>51537217000</v>
      </c>
      <c r="AK428" s="47">
        <f>IF(Poziomy!$B$11=A428,AJ428,0)</f>
        <v>0</v>
      </c>
    </row>
    <row r="429" spans="1:37" ht="12.75">
      <c r="A429">
        <v>427</v>
      </c>
      <c r="D429" s="46"/>
      <c r="G429" s="47"/>
      <c r="J429" s="47"/>
      <c r="Z429" s="45">
        <f>40000*(A429-1)</f>
        <v>17040000</v>
      </c>
      <c r="AA429" s="46">
        <f>SUM(Z$3:Z429)</f>
        <v>3638040000</v>
      </c>
      <c r="AB429" s="47">
        <f>IF(Poziomy!$B$13=A429,AA429,0)</f>
        <v>0</v>
      </c>
      <c r="AC429" s="45">
        <f>AC428+20000</f>
        <v>8395000</v>
      </c>
      <c r="AD429" s="46">
        <f>SUM(AC$3:AC429)</f>
        <v>1766320000</v>
      </c>
      <c r="AE429" s="47">
        <f>IF(Poziomy!$B$12=A429,AD429,0)</f>
        <v>0</v>
      </c>
      <c r="AF429" s="44">
        <f>ROUNDUP(((A429-3)/5),0)*20000+AF428</f>
        <v>363780000</v>
      </c>
      <c r="AG429" s="46">
        <f>SUM($AF$3:AF429)</f>
        <v>51892557000</v>
      </c>
      <c r="AH429" s="47">
        <f>IF(Poziomy!$B$10=A429,AG429,0)</f>
        <v>0</v>
      </c>
      <c r="AI429" s="44">
        <f>ROUNDUP(((A429-3)/5),0)*20000+AI428</f>
        <v>363800000</v>
      </c>
      <c r="AJ429" s="46">
        <f>SUM($AI$3:AI429)</f>
        <v>51901017000</v>
      </c>
      <c r="AK429" s="47">
        <f>IF(Poziomy!$B$11=A429,AJ429,0)</f>
        <v>0</v>
      </c>
    </row>
    <row r="430" spans="1:37" ht="12.75">
      <c r="A430">
        <v>428</v>
      </c>
      <c r="D430" s="46"/>
      <c r="G430" s="47"/>
      <c r="J430" s="47"/>
      <c r="Z430" s="45">
        <f>40000*(A430-1)</f>
        <v>17080000</v>
      </c>
      <c r="AA430" s="46">
        <f>SUM(Z$3:Z430)</f>
        <v>3655120000</v>
      </c>
      <c r="AB430" s="47">
        <f>IF(Poziomy!$B$13=A430,AA430,0)</f>
        <v>0</v>
      </c>
      <c r="AC430" s="45">
        <f>AC429+20000</f>
        <v>8415000</v>
      </c>
      <c r="AD430" s="46">
        <f>SUM(AC$3:AC430)</f>
        <v>1774735000</v>
      </c>
      <c r="AE430" s="47">
        <f>IF(Poziomy!$B$12=A430,AD430,0)</f>
        <v>0</v>
      </c>
      <c r="AF430" s="44">
        <f>ROUNDUP(((A430-3)/5),0)*20000+AF429</f>
        <v>365480000</v>
      </c>
      <c r="AG430" s="46">
        <f>SUM($AF$3:AF430)</f>
        <v>52258037000</v>
      </c>
      <c r="AH430" s="47">
        <f>IF(Poziomy!$B$10=A430,AG430,0)</f>
        <v>0</v>
      </c>
      <c r="AI430" s="44">
        <f>ROUNDUP(((A430-3)/5),0)*20000+AI429</f>
        <v>365500000</v>
      </c>
      <c r="AJ430" s="46">
        <f>SUM($AI$3:AI430)</f>
        <v>52266517000</v>
      </c>
      <c r="AK430" s="47">
        <f>IF(Poziomy!$B$11=A430,AJ430,0)</f>
        <v>0</v>
      </c>
    </row>
    <row r="431" spans="1:37" ht="12.75">
      <c r="A431">
        <v>429</v>
      </c>
      <c r="D431" s="46"/>
      <c r="G431" s="47"/>
      <c r="J431" s="47"/>
      <c r="Z431" s="45">
        <f>40000*(A431-1)</f>
        <v>17120000</v>
      </c>
      <c r="AA431" s="46">
        <f>SUM(Z$3:Z431)</f>
        <v>3672240000</v>
      </c>
      <c r="AB431" s="47">
        <f>IF(Poziomy!$B$13=A431,AA431,0)</f>
        <v>0</v>
      </c>
      <c r="AC431" s="45">
        <f>AC430+20000</f>
        <v>8435000</v>
      </c>
      <c r="AD431" s="46">
        <f>SUM(AC$3:AC431)</f>
        <v>1783170000</v>
      </c>
      <c r="AE431" s="47">
        <f>IF(Poziomy!$B$12=A431,AD431,0)</f>
        <v>0</v>
      </c>
      <c r="AF431" s="44">
        <f>ROUNDUP(((A431-3)/5),0)*20000+AF430</f>
        <v>367200000</v>
      </c>
      <c r="AG431" s="46">
        <f>SUM($AF$3:AF431)</f>
        <v>52625237000</v>
      </c>
      <c r="AH431" s="47">
        <f>IF(Poziomy!$B$10=A431,AG431,0)</f>
        <v>0</v>
      </c>
      <c r="AI431" s="44">
        <f>ROUNDUP(((A431-3)/5),0)*20000+AI430</f>
        <v>367220000</v>
      </c>
      <c r="AJ431" s="46">
        <f>SUM($AI$3:AI431)</f>
        <v>52633737000</v>
      </c>
      <c r="AK431" s="47">
        <f>IF(Poziomy!$B$11=A431,AJ431,0)</f>
        <v>0</v>
      </c>
    </row>
    <row r="432" spans="1:37" ht="12.75">
      <c r="A432">
        <v>430</v>
      </c>
      <c r="D432" s="46"/>
      <c r="G432" s="47"/>
      <c r="J432" s="47"/>
      <c r="Z432" s="45">
        <f>40000*(A432-1)</f>
        <v>17160000</v>
      </c>
      <c r="AA432" s="46">
        <f>SUM(Z$3:Z432)</f>
        <v>3689400000</v>
      </c>
      <c r="AB432" s="47">
        <f>IF(Poziomy!$B$13=A432,AA432,0)</f>
        <v>0</v>
      </c>
      <c r="AC432" s="45">
        <f>AC431+20000</f>
        <v>8455000</v>
      </c>
      <c r="AD432" s="46">
        <f>SUM(AC$3:AC432)</f>
        <v>1791625000</v>
      </c>
      <c r="AE432" s="47">
        <f>IF(Poziomy!$B$12=A432,AD432,0)</f>
        <v>0</v>
      </c>
      <c r="AF432" s="44">
        <f>ROUNDUP(((A432-3)/5),0)*20000+AF431</f>
        <v>368920000</v>
      </c>
      <c r="AG432" s="46">
        <f>SUM($AF$3:AF432)</f>
        <v>52994157000</v>
      </c>
      <c r="AH432" s="47">
        <f>IF(Poziomy!$B$10=A432,AG432,0)</f>
        <v>0</v>
      </c>
      <c r="AI432" s="44">
        <f>ROUNDUP(((A432-3)/5),0)*20000+AI431</f>
        <v>368940000</v>
      </c>
      <c r="AJ432" s="46">
        <f>SUM($AI$3:AI432)</f>
        <v>53002677000</v>
      </c>
      <c r="AK432" s="47">
        <f>IF(Poziomy!$B$11=A432,AJ432,0)</f>
        <v>0</v>
      </c>
    </row>
    <row r="433" spans="1:37" ht="12.75">
      <c r="A433">
        <v>431</v>
      </c>
      <c r="D433" s="46"/>
      <c r="G433" s="47"/>
      <c r="J433" s="47"/>
      <c r="Z433" s="45">
        <f>40000*(A433-1)</f>
        <v>17200000</v>
      </c>
      <c r="AA433" s="46">
        <f>SUM(Z$3:Z433)</f>
        <v>3706600000</v>
      </c>
      <c r="AB433" s="47">
        <f>IF(Poziomy!$B$13=A433,AA433,0)</f>
        <v>0</v>
      </c>
      <c r="AC433" s="45">
        <f>AC432+20000</f>
        <v>8475000</v>
      </c>
      <c r="AD433" s="46">
        <f>SUM(AC$3:AC433)</f>
        <v>1800100000</v>
      </c>
      <c r="AE433" s="47">
        <f>IF(Poziomy!$B$12=A433,AD433,0)</f>
        <v>0</v>
      </c>
      <c r="AF433" s="44">
        <f>ROUNDUP(((A433-3)/5),0)*20000+AF432</f>
        <v>370640000</v>
      </c>
      <c r="AG433" s="46">
        <f>SUM($AF$3:AF433)</f>
        <v>53364797000</v>
      </c>
      <c r="AH433" s="47">
        <f>IF(Poziomy!$B$10=A433,AG433,0)</f>
        <v>0</v>
      </c>
      <c r="AI433" s="44">
        <f>ROUNDUP(((A433-3)/5),0)*20000+AI432</f>
        <v>370660000</v>
      </c>
      <c r="AJ433" s="46">
        <f>SUM($AI$3:AI433)</f>
        <v>53373337000</v>
      </c>
      <c r="AK433" s="47">
        <f>IF(Poziomy!$B$11=A433,AJ433,0)</f>
        <v>0</v>
      </c>
    </row>
    <row r="434" spans="1:37" ht="12.75">
      <c r="A434">
        <v>432</v>
      </c>
      <c r="D434" s="46"/>
      <c r="G434" s="47"/>
      <c r="J434" s="47"/>
      <c r="Z434" s="45">
        <f>40000*(A434-1)</f>
        <v>17240000</v>
      </c>
      <c r="AA434" s="46">
        <f>SUM(Z$3:Z434)</f>
        <v>3723840000</v>
      </c>
      <c r="AB434" s="47">
        <f>IF(Poziomy!$B$13=A434,AA434,0)</f>
        <v>0</v>
      </c>
      <c r="AC434" s="45">
        <f>AC433+20000</f>
        <v>8495000</v>
      </c>
      <c r="AD434" s="46">
        <f>SUM(AC$3:AC434)</f>
        <v>1808595000</v>
      </c>
      <c r="AE434" s="47">
        <f>IF(Poziomy!$B$12=A434,AD434,0)</f>
        <v>0</v>
      </c>
      <c r="AF434" s="44">
        <f>ROUNDUP(((A434-3)/5),0)*20000+AF433</f>
        <v>372360000</v>
      </c>
      <c r="AG434" s="46">
        <f>SUM($AF$3:AF434)</f>
        <v>53737157000</v>
      </c>
      <c r="AH434" s="47">
        <f>IF(Poziomy!$B$10=A434,AG434,0)</f>
        <v>0</v>
      </c>
      <c r="AI434" s="44">
        <f>ROUNDUP(((A434-3)/5),0)*20000+AI433</f>
        <v>372380000</v>
      </c>
      <c r="AJ434" s="46">
        <f>SUM($AI$3:AI434)</f>
        <v>53745717000</v>
      </c>
      <c r="AK434" s="47">
        <f>IF(Poziomy!$B$11=A434,AJ434,0)</f>
        <v>0</v>
      </c>
    </row>
    <row r="435" spans="1:37" ht="12.75">
      <c r="A435">
        <v>433</v>
      </c>
      <c r="D435" s="46"/>
      <c r="G435" s="47"/>
      <c r="J435" s="47"/>
      <c r="Z435" s="45">
        <f>40000*(A435-1)</f>
        <v>17280000</v>
      </c>
      <c r="AA435" s="46">
        <f>SUM(Z$3:Z435)</f>
        <v>3741120000</v>
      </c>
      <c r="AB435" s="47">
        <f>IF(Poziomy!$B$13=A435,AA435,0)</f>
        <v>0</v>
      </c>
      <c r="AC435" s="45">
        <f>AC434+20000</f>
        <v>8515000</v>
      </c>
      <c r="AD435" s="46">
        <f>SUM(AC$3:AC435)</f>
        <v>1817110000</v>
      </c>
      <c r="AE435" s="47">
        <f>IF(Poziomy!$B$12=A435,AD435,0)</f>
        <v>0</v>
      </c>
      <c r="AF435" s="44">
        <f>ROUNDUP(((A435-3)/5),0)*20000+AF434</f>
        <v>374080000</v>
      </c>
      <c r="AG435" s="46">
        <f>SUM($AF$3:AF435)</f>
        <v>54111237000</v>
      </c>
      <c r="AH435" s="47">
        <f>IF(Poziomy!$B$10=A435,AG435,0)</f>
        <v>0</v>
      </c>
      <c r="AI435" s="44">
        <f>ROUNDUP(((A435-3)/5),0)*20000+AI434</f>
        <v>374100000</v>
      </c>
      <c r="AJ435" s="46">
        <f>SUM($AI$3:AI435)</f>
        <v>54119817000</v>
      </c>
      <c r="AK435" s="47">
        <f>IF(Poziomy!$B$11=A435,AJ435,0)</f>
        <v>0</v>
      </c>
    </row>
    <row r="436" spans="1:37" ht="12.75">
      <c r="A436">
        <v>434</v>
      </c>
      <c r="D436" s="46"/>
      <c r="G436" s="47"/>
      <c r="J436" s="47"/>
      <c r="Z436" s="45">
        <f>40000*(A436-1)</f>
        <v>17320000</v>
      </c>
      <c r="AA436" s="46">
        <f>SUM(Z$3:Z436)</f>
        <v>3758440000</v>
      </c>
      <c r="AB436" s="47">
        <f>IF(Poziomy!$B$13=A436,AA436,0)</f>
        <v>0</v>
      </c>
      <c r="AC436" s="45">
        <f>AC435+20000</f>
        <v>8535000</v>
      </c>
      <c r="AD436" s="46">
        <f>SUM(AC$3:AC436)</f>
        <v>1825645000</v>
      </c>
      <c r="AE436" s="47">
        <f>IF(Poziomy!$B$12=A436,AD436,0)</f>
        <v>0</v>
      </c>
      <c r="AF436" s="44">
        <f>ROUNDUP(((A436-3)/5),0)*20000+AF435</f>
        <v>375820000</v>
      </c>
      <c r="AG436" s="46">
        <f>SUM($AF$3:AF436)</f>
        <v>54487057000</v>
      </c>
      <c r="AH436" s="47">
        <f>IF(Poziomy!$B$10=A436,AG436,0)</f>
        <v>0</v>
      </c>
      <c r="AI436" s="44">
        <f>ROUNDUP(((A436-3)/5),0)*20000+AI435</f>
        <v>375840000</v>
      </c>
      <c r="AJ436" s="46">
        <f>SUM($AI$3:AI436)</f>
        <v>54495657000</v>
      </c>
      <c r="AK436" s="47">
        <f>IF(Poziomy!$B$11=A436,AJ436,0)</f>
        <v>0</v>
      </c>
    </row>
    <row r="437" spans="1:37" ht="12.75">
      <c r="A437">
        <v>435</v>
      </c>
      <c r="D437" s="46"/>
      <c r="G437" s="47"/>
      <c r="J437" s="47"/>
      <c r="Z437" s="45">
        <f>40000*(A437-1)</f>
        <v>17360000</v>
      </c>
      <c r="AA437" s="46">
        <f>SUM(Z$3:Z437)</f>
        <v>3775800000</v>
      </c>
      <c r="AB437" s="47">
        <f>IF(Poziomy!$B$13=A437,AA437,0)</f>
        <v>0</v>
      </c>
      <c r="AC437" s="45">
        <f>AC436+20000</f>
        <v>8555000</v>
      </c>
      <c r="AD437" s="46">
        <f>SUM(AC$3:AC437)</f>
        <v>1834200000</v>
      </c>
      <c r="AE437" s="47">
        <f>IF(Poziomy!$B$12=A437,AD437,0)</f>
        <v>0</v>
      </c>
      <c r="AF437" s="44">
        <f>ROUNDUP(((A437-3)/5),0)*20000+AF436</f>
        <v>377560000</v>
      </c>
      <c r="AG437" s="46">
        <f>SUM($AF$3:AF437)</f>
        <v>54864617000</v>
      </c>
      <c r="AH437" s="47">
        <f>IF(Poziomy!$B$10=A437,AG437,0)</f>
        <v>0</v>
      </c>
      <c r="AI437" s="44">
        <f>ROUNDUP(((A437-3)/5),0)*20000+AI436</f>
        <v>377580000</v>
      </c>
      <c r="AJ437" s="46">
        <f>SUM($AI$3:AI437)</f>
        <v>54873237000</v>
      </c>
      <c r="AK437" s="47">
        <f>IF(Poziomy!$B$11=A437,AJ437,0)</f>
        <v>0</v>
      </c>
    </row>
    <row r="438" spans="1:37" ht="12.75">
      <c r="A438">
        <v>436</v>
      </c>
      <c r="D438" s="46"/>
      <c r="G438" s="47"/>
      <c r="J438" s="47"/>
      <c r="Z438" s="45">
        <f>40000*(A438-1)</f>
        <v>17400000</v>
      </c>
      <c r="AA438" s="46">
        <f>SUM(Z$3:Z438)</f>
        <v>3793200000</v>
      </c>
      <c r="AB438" s="47">
        <f>IF(Poziomy!$B$13=A438,AA438,0)</f>
        <v>0</v>
      </c>
      <c r="AC438" s="45">
        <f>AC437+20000</f>
        <v>8575000</v>
      </c>
      <c r="AD438" s="46">
        <f>SUM(AC$3:AC438)</f>
        <v>1842775000</v>
      </c>
      <c r="AE438" s="47">
        <f>IF(Poziomy!$B$12=A438,AD438,0)</f>
        <v>0</v>
      </c>
      <c r="AF438" s="44">
        <f>ROUNDUP(((A438-3)/5),0)*20000+AF437</f>
        <v>379300000</v>
      </c>
      <c r="AG438" s="46">
        <f>SUM($AF$3:AF438)</f>
        <v>55243917000</v>
      </c>
      <c r="AH438" s="47">
        <f>IF(Poziomy!$B$10=A438,AG438,0)</f>
        <v>0</v>
      </c>
      <c r="AI438" s="44">
        <f>ROUNDUP(((A438-3)/5),0)*20000+AI437</f>
        <v>379320000</v>
      </c>
      <c r="AJ438" s="46">
        <f>SUM($AI$3:AI438)</f>
        <v>55252557000</v>
      </c>
      <c r="AK438" s="47">
        <f>IF(Poziomy!$B$11=A438,AJ438,0)</f>
        <v>0</v>
      </c>
    </row>
    <row r="439" spans="1:37" ht="12.75">
      <c r="A439">
        <v>437</v>
      </c>
      <c r="D439" s="46"/>
      <c r="G439" s="47"/>
      <c r="J439" s="47"/>
      <c r="Z439" s="45">
        <f>40000*(A439-1)</f>
        <v>17440000</v>
      </c>
      <c r="AA439" s="46">
        <f>SUM(Z$3:Z439)</f>
        <v>3810640000</v>
      </c>
      <c r="AB439" s="47">
        <f>IF(Poziomy!$B$13=A439,AA439,0)</f>
        <v>0</v>
      </c>
      <c r="AC439" s="45">
        <f>AC438+20000</f>
        <v>8595000</v>
      </c>
      <c r="AD439" s="46">
        <f>SUM(AC$3:AC439)</f>
        <v>1851370000</v>
      </c>
      <c r="AE439" s="47">
        <f>IF(Poziomy!$B$12=A439,AD439,0)</f>
        <v>0</v>
      </c>
      <c r="AF439" s="44">
        <f>ROUNDUP(((A439-3)/5),0)*20000+AF438</f>
        <v>381040000</v>
      </c>
      <c r="AG439" s="46">
        <f>SUM($AF$3:AF439)</f>
        <v>55624957000</v>
      </c>
      <c r="AH439" s="47">
        <f>IF(Poziomy!$B$10=A439,AG439,0)</f>
        <v>0</v>
      </c>
      <c r="AI439" s="44">
        <f>ROUNDUP(((A439-3)/5),0)*20000+AI438</f>
        <v>381060000</v>
      </c>
      <c r="AJ439" s="46">
        <f>SUM($AI$3:AI439)</f>
        <v>55633617000</v>
      </c>
      <c r="AK439" s="47">
        <f>IF(Poziomy!$B$11=A439,AJ439,0)</f>
        <v>0</v>
      </c>
    </row>
    <row r="440" spans="1:37" ht="12.75">
      <c r="A440">
        <v>438</v>
      </c>
      <c r="D440" s="46"/>
      <c r="G440" s="47"/>
      <c r="J440" s="47"/>
      <c r="Z440" s="45">
        <f>40000*(A440-1)</f>
        <v>17480000</v>
      </c>
      <c r="AA440" s="46">
        <f>SUM(Z$3:Z440)</f>
        <v>3828120000</v>
      </c>
      <c r="AB440" s="47">
        <f>IF(Poziomy!$B$13=A440,AA440,0)</f>
        <v>0</v>
      </c>
      <c r="AC440" s="45">
        <f>AC439+20000</f>
        <v>8615000</v>
      </c>
      <c r="AD440" s="46">
        <f>SUM(AC$3:AC440)</f>
        <v>1859985000</v>
      </c>
      <c r="AE440" s="47">
        <f>IF(Poziomy!$B$12=A440,AD440,0)</f>
        <v>0</v>
      </c>
      <c r="AF440" s="44">
        <f>ROUNDUP(((A440-3)/5),0)*20000+AF439</f>
        <v>382780000</v>
      </c>
      <c r="AG440" s="46">
        <f>SUM($AF$3:AF440)</f>
        <v>56007737000</v>
      </c>
      <c r="AH440" s="47">
        <f>IF(Poziomy!$B$10=A440,AG440,0)</f>
        <v>0</v>
      </c>
      <c r="AI440" s="44">
        <f>ROUNDUP(((A440-3)/5),0)*20000+AI439</f>
        <v>382800000</v>
      </c>
      <c r="AJ440" s="46">
        <f>SUM($AI$3:AI440)</f>
        <v>56016417000</v>
      </c>
      <c r="AK440" s="47">
        <f>IF(Poziomy!$B$11=A440,AJ440,0)</f>
        <v>0</v>
      </c>
    </row>
    <row r="441" spans="1:37" ht="12.75">
      <c r="A441">
        <v>439</v>
      </c>
      <c r="D441" s="46"/>
      <c r="G441" s="47"/>
      <c r="J441" s="47"/>
      <c r="Z441" s="45">
        <f>40000*(A441-1)</f>
        <v>17520000</v>
      </c>
      <c r="AA441" s="46">
        <f>SUM(Z$3:Z441)</f>
        <v>3845640000</v>
      </c>
      <c r="AB441" s="47">
        <f>IF(Poziomy!$B$13=A441,AA441,0)</f>
        <v>0</v>
      </c>
      <c r="AC441" s="45">
        <f>AC440+20000</f>
        <v>8635000</v>
      </c>
      <c r="AD441" s="46">
        <f>SUM(AC$3:AC441)</f>
        <v>1868620000</v>
      </c>
      <c r="AE441" s="47">
        <f>IF(Poziomy!$B$12=A441,AD441,0)</f>
        <v>0</v>
      </c>
      <c r="AF441" s="44">
        <f>ROUNDUP(((A441-3)/5),0)*20000+AF440</f>
        <v>384540000</v>
      </c>
      <c r="AG441" s="46">
        <f>SUM($AF$3:AF441)</f>
        <v>56392277000</v>
      </c>
      <c r="AH441" s="47">
        <f>IF(Poziomy!$B$10=A441,AG441,0)</f>
        <v>0</v>
      </c>
      <c r="AI441" s="44">
        <f>ROUNDUP(((A441-3)/5),0)*20000+AI440</f>
        <v>384560000</v>
      </c>
      <c r="AJ441" s="46">
        <f>SUM($AI$3:AI441)</f>
        <v>56400977000</v>
      </c>
      <c r="AK441" s="47">
        <f>IF(Poziomy!$B$11=A441,AJ441,0)</f>
        <v>0</v>
      </c>
    </row>
    <row r="442" spans="1:37" ht="12.75">
      <c r="A442">
        <v>440</v>
      </c>
      <c r="D442" s="46"/>
      <c r="G442" s="47"/>
      <c r="J442" s="47"/>
      <c r="Z442" s="45">
        <f>40000*(A442-1)</f>
        <v>17560000</v>
      </c>
      <c r="AA442" s="46">
        <f>SUM(Z$3:Z442)</f>
        <v>3863200000</v>
      </c>
      <c r="AB442" s="47">
        <f>IF(Poziomy!$B$13=A442,AA442,0)</f>
        <v>0</v>
      </c>
      <c r="AC442" s="45">
        <f>AC441+20000</f>
        <v>8655000</v>
      </c>
      <c r="AD442" s="46">
        <f>SUM(AC$3:AC442)</f>
        <v>1877275000</v>
      </c>
      <c r="AE442" s="47">
        <f>IF(Poziomy!$B$12=A442,AD442,0)</f>
        <v>0</v>
      </c>
      <c r="AF442" s="44">
        <f>ROUNDUP(((A442-3)/5),0)*20000+AF441</f>
        <v>386300000</v>
      </c>
      <c r="AG442" s="46">
        <f>SUM($AF$3:AF442)</f>
        <v>56778577000</v>
      </c>
      <c r="AH442" s="47">
        <f>IF(Poziomy!$B$10=A442,AG442,0)</f>
        <v>0</v>
      </c>
      <c r="AI442" s="44">
        <f>ROUNDUP(((A442-3)/5),0)*20000+AI441</f>
        <v>386320000</v>
      </c>
      <c r="AJ442" s="46">
        <f>SUM($AI$3:AI442)</f>
        <v>56787297000</v>
      </c>
      <c r="AK442" s="47">
        <f>IF(Poziomy!$B$11=A442,AJ442,0)</f>
        <v>0</v>
      </c>
    </row>
    <row r="443" spans="1:37" ht="12.75">
      <c r="A443">
        <v>441</v>
      </c>
      <c r="D443" s="46"/>
      <c r="G443" s="47"/>
      <c r="J443" s="47"/>
      <c r="Z443" s="45">
        <f>40000*(A443-1)</f>
        <v>17600000</v>
      </c>
      <c r="AA443" s="46">
        <f>SUM(Z$3:Z443)</f>
        <v>3880800000</v>
      </c>
      <c r="AB443" s="47">
        <f>IF(Poziomy!$B$13=A443,AA443,0)</f>
        <v>0</v>
      </c>
      <c r="AC443" s="45">
        <f>AC442+20000</f>
        <v>8675000</v>
      </c>
      <c r="AD443" s="46">
        <f>SUM(AC$3:AC443)</f>
        <v>1885950000</v>
      </c>
      <c r="AE443" s="47">
        <f>IF(Poziomy!$B$12=A443,AD443,0)</f>
        <v>0</v>
      </c>
      <c r="AF443" s="44">
        <f>ROUNDUP(((A443-3)/5),0)*20000+AF442</f>
        <v>388060000</v>
      </c>
      <c r="AG443" s="46">
        <f>SUM($AF$3:AF443)</f>
        <v>57166637000</v>
      </c>
      <c r="AH443" s="47">
        <f>IF(Poziomy!$B$10=A443,AG443,0)</f>
        <v>0</v>
      </c>
      <c r="AI443" s="44">
        <f>ROUNDUP(((A443-3)/5),0)*20000+AI442</f>
        <v>388080000</v>
      </c>
      <c r="AJ443" s="46">
        <f>SUM($AI$3:AI443)</f>
        <v>57175377000</v>
      </c>
      <c r="AK443" s="47">
        <f>IF(Poziomy!$B$11=A443,AJ443,0)</f>
        <v>0</v>
      </c>
    </row>
    <row r="444" spans="1:37" ht="12.75">
      <c r="A444">
        <v>442</v>
      </c>
      <c r="D444" s="46"/>
      <c r="G444" s="47"/>
      <c r="J444" s="47"/>
      <c r="Z444" s="45">
        <f>40000*(A444-1)</f>
        <v>17640000</v>
      </c>
      <c r="AA444" s="46">
        <f>SUM(Z$3:Z444)</f>
        <v>3898440000</v>
      </c>
      <c r="AB444" s="47">
        <f>IF(Poziomy!$B$13=A444,AA444,0)</f>
        <v>0</v>
      </c>
      <c r="AC444" s="45">
        <f>AC443+20000</f>
        <v>8695000</v>
      </c>
      <c r="AD444" s="46">
        <f>SUM(AC$3:AC444)</f>
        <v>1894645000</v>
      </c>
      <c r="AE444" s="47">
        <f>IF(Poziomy!$B$12=A444,AD444,0)</f>
        <v>0</v>
      </c>
      <c r="AF444" s="44">
        <f>ROUNDUP(((A444-3)/5),0)*20000+AF443</f>
        <v>389820000</v>
      </c>
      <c r="AG444" s="46">
        <f>SUM($AF$3:AF444)</f>
        <v>57556457000</v>
      </c>
      <c r="AH444" s="47">
        <f>IF(Poziomy!$B$10=A444,AG444,0)</f>
        <v>0</v>
      </c>
      <c r="AI444" s="44">
        <f>ROUNDUP(((A444-3)/5),0)*20000+AI443</f>
        <v>389840000</v>
      </c>
      <c r="AJ444" s="46">
        <f>SUM($AI$3:AI444)</f>
        <v>57565217000</v>
      </c>
      <c r="AK444" s="47">
        <f>IF(Poziomy!$B$11=A444,AJ444,0)</f>
        <v>0</v>
      </c>
    </row>
    <row r="445" spans="1:37" ht="12.75">
      <c r="A445">
        <v>443</v>
      </c>
      <c r="D445" s="46"/>
      <c r="G445" s="47"/>
      <c r="J445" s="47"/>
      <c r="Z445" s="45">
        <f>40000*(A445-1)</f>
        <v>17680000</v>
      </c>
      <c r="AA445" s="46">
        <f>SUM(Z$3:Z445)</f>
        <v>3916120000</v>
      </c>
      <c r="AB445" s="47">
        <f>IF(Poziomy!$B$13=A445,AA445,0)</f>
        <v>0</v>
      </c>
      <c r="AC445" s="45">
        <f>AC444+20000</f>
        <v>8715000</v>
      </c>
      <c r="AD445" s="46">
        <f>SUM(AC$3:AC445)</f>
        <v>1903360000</v>
      </c>
      <c r="AE445" s="47">
        <f>IF(Poziomy!$B$12=A445,AD445,0)</f>
        <v>0</v>
      </c>
      <c r="AF445" s="44">
        <f>ROUNDUP(((A445-3)/5),0)*20000+AF444</f>
        <v>391580000</v>
      </c>
      <c r="AG445" s="46">
        <f>SUM($AF$3:AF445)</f>
        <v>57948037000</v>
      </c>
      <c r="AH445" s="47">
        <f>IF(Poziomy!$B$10=A445,AG445,0)</f>
        <v>0</v>
      </c>
      <c r="AI445" s="44">
        <f>ROUNDUP(((A445-3)/5),0)*20000+AI444</f>
        <v>391600000</v>
      </c>
      <c r="AJ445" s="46">
        <f>SUM($AI$3:AI445)</f>
        <v>57956817000</v>
      </c>
      <c r="AK445" s="47">
        <f>IF(Poziomy!$B$11=A445,AJ445,0)</f>
        <v>0</v>
      </c>
    </row>
    <row r="446" spans="1:37" ht="12.75">
      <c r="A446">
        <v>444</v>
      </c>
      <c r="D446" s="46"/>
      <c r="G446" s="47"/>
      <c r="J446" s="47"/>
      <c r="Z446" s="45">
        <f>40000*(A446-1)</f>
        <v>17720000</v>
      </c>
      <c r="AA446" s="46">
        <f>SUM(Z$3:Z446)</f>
        <v>3933840000</v>
      </c>
      <c r="AB446" s="47">
        <f>IF(Poziomy!$B$13=A446,AA446,0)</f>
        <v>0</v>
      </c>
      <c r="AC446" s="45">
        <f>AC445+20000</f>
        <v>8735000</v>
      </c>
      <c r="AD446" s="46">
        <f>SUM(AC$3:AC446)</f>
        <v>1912095000</v>
      </c>
      <c r="AE446" s="47">
        <f>IF(Poziomy!$B$12=A446,AD446,0)</f>
        <v>0</v>
      </c>
      <c r="AF446" s="44">
        <f>ROUNDUP(((A446-3)/5),0)*20000+AF445</f>
        <v>393360000</v>
      </c>
      <c r="AG446" s="46">
        <f>SUM($AF$3:AF446)</f>
        <v>58341397000</v>
      </c>
      <c r="AH446" s="47">
        <f>IF(Poziomy!$B$10=A446,AG446,0)</f>
        <v>0</v>
      </c>
      <c r="AI446" s="44">
        <f>ROUNDUP(((A446-3)/5),0)*20000+AI445</f>
        <v>393380000</v>
      </c>
      <c r="AJ446" s="46">
        <f>SUM($AI$3:AI446)</f>
        <v>58350197000</v>
      </c>
      <c r="AK446" s="47">
        <f>IF(Poziomy!$B$11=A446,AJ446,0)</f>
        <v>0</v>
      </c>
    </row>
    <row r="447" spans="1:37" ht="12.75">
      <c r="A447">
        <v>445</v>
      </c>
      <c r="D447" s="46"/>
      <c r="G447" s="47"/>
      <c r="J447" s="47"/>
      <c r="Z447" s="45">
        <f>40000*(A447-1)</f>
        <v>17760000</v>
      </c>
      <c r="AA447" s="46">
        <f>SUM(Z$3:Z447)</f>
        <v>3951600000</v>
      </c>
      <c r="AB447" s="47">
        <f>IF(Poziomy!$B$13=A447,AA447,0)</f>
        <v>0</v>
      </c>
      <c r="AC447" s="45">
        <f>AC446+20000</f>
        <v>8755000</v>
      </c>
      <c r="AD447" s="46">
        <f>SUM(AC$3:AC447)</f>
        <v>1920850000</v>
      </c>
      <c r="AE447" s="47">
        <f>IF(Poziomy!$B$12=A447,AD447,0)</f>
        <v>0</v>
      </c>
      <c r="AF447" s="44">
        <f>ROUNDUP(((A447-3)/5),0)*20000+AF446</f>
        <v>395140000</v>
      </c>
      <c r="AG447" s="46">
        <f>SUM($AF$3:AF447)</f>
        <v>58736537000</v>
      </c>
      <c r="AH447" s="47">
        <f>IF(Poziomy!$B$10=A447,AG447,0)</f>
        <v>0</v>
      </c>
      <c r="AI447" s="44">
        <f>ROUNDUP(((A447-3)/5),0)*20000+AI446</f>
        <v>395160000</v>
      </c>
      <c r="AJ447" s="46">
        <f>SUM($AI$3:AI447)</f>
        <v>58745357000</v>
      </c>
      <c r="AK447" s="47">
        <f>IF(Poziomy!$B$11=A447,AJ447,0)</f>
        <v>0</v>
      </c>
    </row>
    <row r="448" spans="1:37" ht="12.75">
      <c r="A448">
        <v>446</v>
      </c>
      <c r="D448" s="46"/>
      <c r="G448" s="47"/>
      <c r="J448" s="47"/>
      <c r="Z448" s="45">
        <f>40000*(A448-1)</f>
        <v>17800000</v>
      </c>
      <c r="AA448" s="46">
        <f>SUM(Z$3:Z448)</f>
        <v>3969400000</v>
      </c>
      <c r="AB448" s="47">
        <f>IF(Poziomy!$B$13=A448,AA448,0)</f>
        <v>0</v>
      </c>
      <c r="AC448" s="45">
        <f>AC447+20000</f>
        <v>8775000</v>
      </c>
      <c r="AD448" s="46">
        <f>SUM(AC$3:AC448)</f>
        <v>1929625000</v>
      </c>
      <c r="AE448" s="47">
        <f>IF(Poziomy!$B$12=A448,AD448,0)</f>
        <v>0</v>
      </c>
      <c r="AF448" s="44">
        <f>ROUNDUP(((A448-3)/5),0)*20000+AF447</f>
        <v>396920000</v>
      </c>
      <c r="AG448" s="46">
        <f>SUM($AF$3:AF448)</f>
        <v>59133457000</v>
      </c>
      <c r="AH448" s="47">
        <f>IF(Poziomy!$B$10=A448,AG448,0)</f>
        <v>0</v>
      </c>
      <c r="AI448" s="44">
        <f>ROUNDUP(((A448-3)/5),0)*20000+AI447</f>
        <v>396940000</v>
      </c>
      <c r="AJ448" s="46">
        <f>SUM($AI$3:AI448)</f>
        <v>59142297000</v>
      </c>
      <c r="AK448" s="47">
        <f>IF(Poziomy!$B$11=A448,AJ448,0)</f>
        <v>0</v>
      </c>
    </row>
    <row r="449" spans="1:37" ht="12.75">
      <c r="A449">
        <v>447</v>
      </c>
      <c r="D449" s="46"/>
      <c r="G449" s="47"/>
      <c r="J449" s="47"/>
      <c r="Z449" s="45">
        <f>40000*(A449-1)</f>
        <v>17840000</v>
      </c>
      <c r="AA449" s="46">
        <f>SUM(Z$3:Z449)</f>
        <v>3987240000</v>
      </c>
      <c r="AB449" s="47">
        <f>IF(Poziomy!$B$13=A449,AA449,0)</f>
        <v>0</v>
      </c>
      <c r="AC449" s="45">
        <f>AC448+20000</f>
        <v>8795000</v>
      </c>
      <c r="AD449" s="46">
        <f>SUM(AC$3:AC449)</f>
        <v>1938420000</v>
      </c>
      <c r="AE449" s="47">
        <f>IF(Poziomy!$B$12=A449,AD449,0)</f>
        <v>0</v>
      </c>
      <c r="AF449" s="44">
        <f>ROUNDUP(((A449-3)/5),0)*20000+AF448</f>
        <v>398700000</v>
      </c>
      <c r="AG449" s="46">
        <f>SUM($AF$3:AF449)</f>
        <v>59532157000</v>
      </c>
      <c r="AH449" s="47">
        <f>IF(Poziomy!$B$10=A449,AG449,0)</f>
        <v>0</v>
      </c>
      <c r="AI449" s="44">
        <f>ROUNDUP(((A449-3)/5),0)*20000+AI448</f>
        <v>398720000</v>
      </c>
      <c r="AJ449" s="46">
        <f>SUM($AI$3:AI449)</f>
        <v>59541017000</v>
      </c>
      <c r="AK449" s="47">
        <f>IF(Poziomy!$B$11=A449,AJ449,0)</f>
        <v>0</v>
      </c>
    </row>
    <row r="450" spans="1:37" ht="12.75">
      <c r="A450">
        <v>448</v>
      </c>
      <c r="D450" s="46"/>
      <c r="G450" s="47"/>
      <c r="J450" s="47"/>
      <c r="Z450" s="45">
        <f>40000*(A450-1)</f>
        <v>17880000</v>
      </c>
      <c r="AA450" s="46">
        <f>SUM(Z$3:Z450)</f>
        <v>4005120000</v>
      </c>
      <c r="AB450" s="47">
        <f>IF(Poziomy!$B$13=A450,AA450,0)</f>
        <v>0</v>
      </c>
      <c r="AC450" s="45">
        <f>AC449+20000</f>
        <v>8815000</v>
      </c>
      <c r="AD450" s="46">
        <f>SUM(AC$3:AC450)</f>
        <v>1947235000</v>
      </c>
      <c r="AE450" s="47">
        <f>IF(Poziomy!$B$12=A450,AD450,0)</f>
        <v>0</v>
      </c>
      <c r="AF450" s="44">
        <f>ROUNDUP(((A450-3)/5),0)*20000+AF449</f>
        <v>400480000</v>
      </c>
      <c r="AG450" s="46">
        <f>SUM($AF$3:AF450)</f>
        <v>59932637000</v>
      </c>
      <c r="AH450" s="47">
        <f>IF(Poziomy!$B$10=A450,AG450,0)</f>
        <v>0</v>
      </c>
      <c r="AI450" s="44">
        <f>ROUNDUP(((A450-3)/5),0)*20000+AI449</f>
        <v>400500000</v>
      </c>
      <c r="AJ450" s="46">
        <f>SUM($AI$3:AI450)</f>
        <v>59941517000</v>
      </c>
      <c r="AK450" s="47">
        <f>IF(Poziomy!$B$11=A450,AJ450,0)</f>
        <v>0</v>
      </c>
    </row>
    <row r="451" spans="1:37" ht="12.75">
      <c r="A451">
        <v>449</v>
      </c>
      <c r="D451" s="46"/>
      <c r="G451" s="47"/>
      <c r="J451" s="47"/>
      <c r="Z451" s="45">
        <f>40000*(A451-1)</f>
        <v>17920000</v>
      </c>
      <c r="AA451" s="46">
        <f>SUM(Z$3:Z451)</f>
        <v>4023040000</v>
      </c>
      <c r="AB451" s="47">
        <f>IF(Poziomy!$B$13=A451,AA451,0)</f>
        <v>0</v>
      </c>
      <c r="AC451" s="45">
        <f>AC450+20000</f>
        <v>8835000</v>
      </c>
      <c r="AD451" s="46">
        <f>SUM(AC$3:AC451)</f>
        <v>1956070000</v>
      </c>
      <c r="AE451" s="47">
        <f>IF(Poziomy!$B$12=A451,AD451,0)</f>
        <v>0</v>
      </c>
      <c r="AF451" s="44">
        <f>ROUNDUP(((A451-3)/5),0)*20000+AF450</f>
        <v>402280000</v>
      </c>
      <c r="AG451" s="46">
        <f>SUM($AF$3:AF451)</f>
        <v>60334917000</v>
      </c>
      <c r="AH451" s="47">
        <f>IF(Poziomy!$B$10=A451,AG451,0)</f>
        <v>0</v>
      </c>
      <c r="AI451" s="44">
        <f>ROUNDUP(((A451-3)/5),0)*20000+AI450</f>
        <v>402300000</v>
      </c>
      <c r="AJ451" s="46">
        <f>SUM($AI$3:AI451)</f>
        <v>60343817000</v>
      </c>
      <c r="AK451" s="47">
        <f>IF(Poziomy!$B$11=A451,AJ451,0)</f>
        <v>0</v>
      </c>
    </row>
    <row r="452" spans="1:37" ht="12.75">
      <c r="A452">
        <v>450</v>
      </c>
      <c r="D452" s="46"/>
      <c r="G452" s="47"/>
      <c r="J452" s="47"/>
      <c r="Z452" s="45">
        <f>40000*(A452-1)</f>
        <v>17960000</v>
      </c>
      <c r="AA452" s="46">
        <f>SUM(Z$3:Z452)</f>
        <v>4041000000</v>
      </c>
      <c r="AB452" s="47">
        <f>IF(Poziomy!$B$13=A452,AA452,0)</f>
        <v>0</v>
      </c>
      <c r="AC452" s="45">
        <f>AC451+20000</f>
        <v>8855000</v>
      </c>
      <c r="AD452" s="46">
        <f>SUM(AC$3:AC452)</f>
        <v>1964925000</v>
      </c>
      <c r="AE452" s="47">
        <f>IF(Poziomy!$B$12=A452,AD452,0)</f>
        <v>0</v>
      </c>
      <c r="AF452" s="44">
        <f>ROUNDUP(((A452-3)/5),0)*20000+AF451</f>
        <v>404080000</v>
      </c>
      <c r="AG452" s="46">
        <f>SUM($AF$3:AF452)</f>
        <v>60738997000</v>
      </c>
      <c r="AH452" s="47">
        <f>IF(Poziomy!$B$10=A452,AG452,0)</f>
        <v>0</v>
      </c>
      <c r="AI452" s="44">
        <f>ROUNDUP(((A452-3)/5),0)*20000+AI451</f>
        <v>404100000</v>
      </c>
      <c r="AJ452" s="46">
        <f>SUM($AI$3:AI452)</f>
        <v>60747917000</v>
      </c>
      <c r="AK452" s="47">
        <f>IF(Poziomy!$B$11=A452,AJ452,0)</f>
        <v>0</v>
      </c>
    </row>
    <row r="453" spans="1:37" ht="12.75">
      <c r="A453">
        <v>451</v>
      </c>
      <c r="D453" s="46"/>
      <c r="G453" s="47"/>
      <c r="J453" s="47"/>
      <c r="Z453" s="45">
        <f>40000*(A453-1)</f>
        <v>18000000</v>
      </c>
      <c r="AA453" s="46">
        <f>SUM(Z$3:Z453)</f>
        <v>4059000000</v>
      </c>
      <c r="AB453" s="47">
        <f>IF(Poziomy!$B$13=A453,AA453,0)</f>
        <v>0</v>
      </c>
      <c r="AC453" s="45">
        <f>AC452+20000</f>
        <v>8875000</v>
      </c>
      <c r="AD453" s="46">
        <f>SUM(AC$3:AC453)</f>
        <v>1973800000</v>
      </c>
      <c r="AE453" s="47">
        <f>IF(Poziomy!$B$12=A453,AD453,0)</f>
        <v>0</v>
      </c>
      <c r="AF453" s="44">
        <f>ROUNDUP(((A453-3)/5),0)*20000+AF452</f>
        <v>405880000</v>
      </c>
      <c r="AG453" s="46">
        <f>SUM($AF$3:AF453)</f>
        <v>61144877000</v>
      </c>
      <c r="AH453" s="47">
        <f>IF(Poziomy!$B$10=A453,AG453,0)</f>
        <v>0</v>
      </c>
      <c r="AI453" s="44">
        <f>ROUNDUP(((A453-3)/5),0)*20000+AI452</f>
        <v>405900000</v>
      </c>
      <c r="AJ453" s="46">
        <f>SUM($AI$3:AI453)</f>
        <v>61153817000</v>
      </c>
      <c r="AK453" s="47">
        <f>IF(Poziomy!$B$11=A453,AJ453,0)</f>
        <v>0</v>
      </c>
    </row>
    <row r="454" spans="1:37" ht="12.75">
      <c r="A454">
        <v>452</v>
      </c>
      <c r="D454" s="46"/>
      <c r="G454" s="47"/>
      <c r="J454" s="47"/>
      <c r="Z454" s="45">
        <f>40000*(A454-1)</f>
        <v>18040000</v>
      </c>
      <c r="AA454" s="46">
        <f>SUM(Z$3:Z454)</f>
        <v>4077040000</v>
      </c>
      <c r="AB454" s="47">
        <f>IF(Poziomy!$B$13=A454,AA454,0)</f>
        <v>0</v>
      </c>
      <c r="AC454" s="45">
        <f>AC453+20000</f>
        <v>8895000</v>
      </c>
      <c r="AD454" s="46">
        <f>SUM(AC$3:AC454)</f>
        <v>1982695000</v>
      </c>
      <c r="AE454" s="47">
        <f>IF(Poziomy!$B$12=A454,AD454,0)</f>
        <v>0</v>
      </c>
      <c r="AF454" s="44">
        <f>ROUNDUP(((A454-3)/5),0)*20000+AF453</f>
        <v>407680000</v>
      </c>
      <c r="AG454" s="46">
        <f>SUM($AF$3:AF454)</f>
        <v>61552557000</v>
      </c>
      <c r="AH454" s="47">
        <f>IF(Poziomy!$B$10=A454,AG454,0)</f>
        <v>0</v>
      </c>
      <c r="AI454" s="44">
        <f>ROUNDUP(((A454-3)/5),0)*20000+AI453</f>
        <v>407700000</v>
      </c>
      <c r="AJ454" s="46">
        <f>SUM($AI$3:AI454)</f>
        <v>61561517000</v>
      </c>
      <c r="AK454" s="47">
        <f>IF(Poziomy!$B$11=A454,AJ454,0)</f>
        <v>0</v>
      </c>
    </row>
    <row r="455" spans="1:37" ht="12.75">
      <c r="A455">
        <v>453</v>
      </c>
      <c r="D455" s="46"/>
      <c r="G455" s="47"/>
      <c r="J455" s="47"/>
      <c r="Z455" s="45">
        <f>40000*(A455-1)</f>
        <v>18080000</v>
      </c>
      <c r="AA455" s="46">
        <f>SUM(Z$3:Z455)</f>
        <v>4095120000</v>
      </c>
      <c r="AB455" s="47">
        <f>IF(Poziomy!$B$13=A455,AA455,0)</f>
        <v>0</v>
      </c>
      <c r="AC455" s="45">
        <f>AC454+20000</f>
        <v>8915000</v>
      </c>
      <c r="AD455" s="46">
        <f>SUM(AC$3:AC455)</f>
        <v>1991610000</v>
      </c>
      <c r="AE455" s="47">
        <f>IF(Poziomy!$B$12=A455,AD455,0)</f>
        <v>0</v>
      </c>
      <c r="AF455" s="44">
        <f>ROUNDUP(((A455-3)/5),0)*20000+AF454</f>
        <v>409480000</v>
      </c>
      <c r="AG455" s="46">
        <f>SUM($AF$3:AF455)</f>
        <v>61962037000</v>
      </c>
      <c r="AH455" s="47">
        <f>IF(Poziomy!$B$10=A455,AG455,0)</f>
        <v>0</v>
      </c>
      <c r="AI455" s="44">
        <f>ROUNDUP(((A455-3)/5),0)*20000+AI454</f>
        <v>409500000</v>
      </c>
      <c r="AJ455" s="46">
        <f>SUM($AI$3:AI455)</f>
        <v>61971017000</v>
      </c>
      <c r="AK455" s="47">
        <f>IF(Poziomy!$B$11=A455,AJ455,0)</f>
        <v>0</v>
      </c>
    </row>
    <row r="456" spans="1:37" ht="12.75">
      <c r="A456">
        <v>454</v>
      </c>
      <c r="D456" s="46"/>
      <c r="G456" s="47"/>
      <c r="J456" s="47"/>
      <c r="Z456" s="45">
        <f>40000*(A456-1)</f>
        <v>18120000</v>
      </c>
      <c r="AA456" s="46">
        <f>SUM(Z$3:Z456)</f>
        <v>4113240000</v>
      </c>
      <c r="AB456" s="47">
        <f>IF(Poziomy!$B$13=A456,AA456,0)</f>
        <v>0</v>
      </c>
      <c r="AC456" s="45">
        <f>AC455+20000</f>
        <v>8935000</v>
      </c>
      <c r="AD456" s="46">
        <f>SUM(AC$3:AC456)</f>
        <v>2000545000</v>
      </c>
      <c r="AE456" s="47">
        <f>IF(Poziomy!$B$12=A456,AD456,0)</f>
        <v>0</v>
      </c>
      <c r="AF456" s="44">
        <f>ROUNDUP(((A456-3)/5),0)*20000+AF455</f>
        <v>411300000</v>
      </c>
      <c r="AG456" s="46">
        <f>SUM($AF$3:AF456)</f>
        <v>62373337000</v>
      </c>
      <c r="AH456" s="47">
        <f>IF(Poziomy!$B$10=A456,AG456,0)</f>
        <v>0</v>
      </c>
      <c r="AI456" s="44">
        <f>ROUNDUP(((A456-3)/5),0)*20000+AI455</f>
        <v>411320000</v>
      </c>
      <c r="AJ456" s="46">
        <f>SUM($AI$3:AI456)</f>
        <v>62382337000</v>
      </c>
      <c r="AK456" s="47">
        <f>IF(Poziomy!$B$11=A456,AJ456,0)</f>
        <v>0</v>
      </c>
    </row>
    <row r="457" spans="1:37" ht="12.75">
      <c r="A457">
        <v>455</v>
      </c>
      <c r="D457" s="46"/>
      <c r="G457" s="47"/>
      <c r="J457" s="47"/>
      <c r="Z457" s="45">
        <f>40000*(A457-1)</f>
        <v>18160000</v>
      </c>
      <c r="AA457" s="46">
        <f>SUM(Z$3:Z457)</f>
        <v>4131400000</v>
      </c>
      <c r="AB457" s="47">
        <f>IF(Poziomy!$B$13=A457,AA457,0)</f>
        <v>0</v>
      </c>
      <c r="AC457" s="45">
        <f>AC456+20000</f>
        <v>8955000</v>
      </c>
      <c r="AD457" s="46">
        <f>SUM(AC$3:AC457)</f>
        <v>2009500000</v>
      </c>
      <c r="AE457" s="47">
        <f>IF(Poziomy!$B$12=A457,AD457,0)</f>
        <v>0</v>
      </c>
      <c r="AF457" s="44">
        <f>ROUNDUP(((A457-3)/5),0)*20000+AF456</f>
        <v>413120000</v>
      </c>
      <c r="AG457" s="46">
        <f>SUM($AF$3:AF457)</f>
        <v>62786457000</v>
      </c>
      <c r="AH457" s="47">
        <f>IF(Poziomy!$B$10=A457,AG457,0)</f>
        <v>0</v>
      </c>
      <c r="AI457" s="44">
        <f>ROUNDUP(((A457-3)/5),0)*20000+AI456</f>
        <v>413140000</v>
      </c>
      <c r="AJ457" s="46">
        <f>SUM($AI$3:AI457)</f>
        <v>62795477000</v>
      </c>
      <c r="AK457" s="47">
        <f>IF(Poziomy!$B$11=A457,AJ457,0)</f>
        <v>0</v>
      </c>
    </row>
    <row r="458" spans="1:37" ht="12.75">
      <c r="A458">
        <v>456</v>
      </c>
      <c r="D458" s="46"/>
      <c r="G458" s="47"/>
      <c r="J458" s="47"/>
      <c r="Z458" s="45">
        <f>40000*(A458-1)</f>
        <v>18200000</v>
      </c>
      <c r="AA458" s="46">
        <f>SUM(Z$3:Z458)</f>
        <v>4149600000</v>
      </c>
      <c r="AB458" s="47">
        <f>IF(Poziomy!$B$13=A458,AA458,0)</f>
        <v>0</v>
      </c>
      <c r="AC458" s="45">
        <f>AC457+20000</f>
        <v>8975000</v>
      </c>
      <c r="AD458" s="46">
        <f>SUM(AC$3:AC458)</f>
        <v>2018475000</v>
      </c>
      <c r="AE458" s="47">
        <f>IF(Poziomy!$B$12=A458,AD458,0)</f>
        <v>0</v>
      </c>
      <c r="AF458" s="44">
        <f>ROUNDUP(((A458-3)/5),0)*20000+AF457</f>
        <v>414940000</v>
      </c>
      <c r="AG458" s="46">
        <f>SUM($AF$3:AF458)</f>
        <v>63201397000</v>
      </c>
      <c r="AH458" s="47">
        <f>IF(Poziomy!$B$10=A458,AG458,0)</f>
        <v>0</v>
      </c>
      <c r="AI458" s="44">
        <f>ROUNDUP(((A458-3)/5),0)*20000+AI457</f>
        <v>414960000</v>
      </c>
      <c r="AJ458" s="46">
        <f>SUM($AI$3:AI458)</f>
        <v>63210437000</v>
      </c>
      <c r="AK458" s="47">
        <f>IF(Poziomy!$B$11=A458,AJ458,0)</f>
        <v>0</v>
      </c>
    </row>
    <row r="459" spans="1:37" ht="12.75">
      <c r="A459">
        <v>457</v>
      </c>
      <c r="D459" s="46"/>
      <c r="G459" s="47"/>
      <c r="J459" s="47"/>
      <c r="Z459" s="45">
        <f>40000*(A459-1)</f>
        <v>18240000</v>
      </c>
      <c r="AA459" s="46">
        <f>SUM(Z$3:Z459)</f>
        <v>4167840000</v>
      </c>
      <c r="AB459" s="47">
        <f>IF(Poziomy!$B$13=A459,AA459,0)</f>
        <v>0</v>
      </c>
      <c r="AC459" s="45">
        <f>AC458+20000</f>
        <v>8995000</v>
      </c>
      <c r="AD459" s="46">
        <f>SUM(AC$3:AC459)</f>
        <v>2027470000</v>
      </c>
      <c r="AE459" s="47">
        <f>IF(Poziomy!$B$12=A459,AD459,0)</f>
        <v>0</v>
      </c>
      <c r="AF459" s="44">
        <f>ROUNDUP(((A459-3)/5),0)*20000+AF458</f>
        <v>416760000</v>
      </c>
      <c r="AG459" s="46">
        <f>SUM($AF$3:AF459)</f>
        <v>63618157000</v>
      </c>
      <c r="AH459" s="47">
        <f>IF(Poziomy!$B$10=A459,AG459,0)</f>
        <v>0</v>
      </c>
      <c r="AI459" s="44">
        <f>ROUNDUP(((A459-3)/5),0)*20000+AI458</f>
        <v>416780000</v>
      </c>
      <c r="AJ459" s="46">
        <f>SUM($AI$3:AI459)</f>
        <v>63627217000</v>
      </c>
      <c r="AK459" s="47">
        <f>IF(Poziomy!$B$11=A459,AJ459,0)</f>
        <v>0</v>
      </c>
    </row>
    <row r="460" spans="1:37" ht="12.75">
      <c r="A460">
        <v>458</v>
      </c>
      <c r="D460" s="46"/>
      <c r="G460" s="47"/>
      <c r="J460" s="47"/>
      <c r="Z460" s="45">
        <f>40000*(A460-1)</f>
        <v>18280000</v>
      </c>
      <c r="AA460" s="46">
        <f>SUM(Z$3:Z460)</f>
        <v>4186120000</v>
      </c>
      <c r="AB460" s="47">
        <f>IF(Poziomy!$B$13=A460,AA460,0)</f>
        <v>0</v>
      </c>
      <c r="AC460" s="45">
        <f>AC459+20000</f>
        <v>9015000</v>
      </c>
      <c r="AD460" s="46">
        <f>SUM(AC$3:AC460)</f>
        <v>2036485000</v>
      </c>
      <c r="AE460" s="47">
        <f>IF(Poziomy!$B$12=A460,AD460,0)</f>
        <v>0</v>
      </c>
      <c r="AF460" s="44">
        <f>ROUNDUP(((A460-3)/5),0)*20000+AF459</f>
        <v>418580000</v>
      </c>
      <c r="AG460" s="46">
        <f>SUM($AF$3:AF460)</f>
        <v>64036737000</v>
      </c>
      <c r="AH460" s="47">
        <f>IF(Poziomy!$B$10=A460,AG460,0)</f>
        <v>0</v>
      </c>
      <c r="AI460" s="44">
        <f>ROUNDUP(((A460-3)/5),0)*20000+AI459</f>
        <v>418600000</v>
      </c>
      <c r="AJ460" s="46">
        <f>SUM($AI$3:AI460)</f>
        <v>64045817000</v>
      </c>
      <c r="AK460" s="47">
        <f>IF(Poziomy!$B$11=A460,AJ460,0)</f>
        <v>0</v>
      </c>
    </row>
    <row r="461" spans="1:37" ht="12.75">
      <c r="A461">
        <v>459</v>
      </c>
      <c r="D461" s="46"/>
      <c r="G461" s="47"/>
      <c r="J461" s="47"/>
      <c r="Z461" s="45">
        <f>40000*(A461-1)</f>
        <v>18320000</v>
      </c>
      <c r="AA461" s="46">
        <f>SUM(Z$3:Z461)</f>
        <v>4204440000</v>
      </c>
      <c r="AB461" s="47">
        <f>IF(Poziomy!$B$13=A461,AA461,0)</f>
        <v>0</v>
      </c>
      <c r="AC461" s="45">
        <f>AC460+20000</f>
        <v>9035000</v>
      </c>
      <c r="AD461" s="46">
        <f>SUM(AC$3:AC461)</f>
        <v>2045520000</v>
      </c>
      <c r="AE461" s="47">
        <f>IF(Poziomy!$B$12=A461,AD461,0)</f>
        <v>0</v>
      </c>
      <c r="AF461" s="44">
        <f>ROUNDUP(((A461-3)/5),0)*20000+AF460</f>
        <v>420420000</v>
      </c>
      <c r="AG461" s="46">
        <f>SUM($AF$3:AF461)</f>
        <v>64457157000</v>
      </c>
      <c r="AH461" s="47">
        <f>IF(Poziomy!$B$10=A461,AG461,0)</f>
        <v>0</v>
      </c>
      <c r="AI461" s="44">
        <f>ROUNDUP(((A461-3)/5),0)*20000+AI460</f>
        <v>420440000</v>
      </c>
      <c r="AJ461" s="46">
        <f>SUM($AI$3:AI461)</f>
        <v>64466257000</v>
      </c>
      <c r="AK461" s="47">
        <f>IF(Poziomy!$B$11=A461,AJ461,0)</f>
        <v>0</v>
      </c>
    </row>
    <row r="462" spans="1:37" ht="12.75">
      <c r="A462">
        <v>460</v>
      </c>
      <c r="D462" s="46"/>
      <c r="G462" s="47"/>
      <c r="J462" s="47"/>
      <c r="Z462" s="45">
        <f>40000*(A462-1)</f>
        <v>18360000</v>
      </c>
      <c r="AA462" s="46">
        <f>SUM(Z$3:Z462)</f>
        <v>4222800000</v>
      </c>
      <c r="AB462" s="47">
        <f>IF(Poziomy!$B$13=A462,AA462,0)</f>
        <v>0</v>
      </c>
      <c r="AC462" s="45">
        <f>AC461+20000</f>
        <v>9055000</v>
      </c>
      <c r="AD462" s="46">
        <f>SUM(AC$3:AC462)</f>
        <v>2054575000</v>
      </c>
      <c r="AE462" s="47">
        <f>IF(Poziomy!$B$12=A462,AD462,0)</f>
        <v>0</v>
      </c>
      <c r="AF462" s="44">
        <f>ROUNDUP(((A462-3)/5),0)*20000+AF461</f>
        <v>422260000</v>
      </c>
      <c r="AG462" s="46">
        <f>SUM($AF$3:AF462)</f>
        <v>64879417000</v>
      </c>
      <c r="AH462" s="47">
        <f>IF(Poziomy!$B$10=A462,AG462,0)</f>
        <v>0</v>
      </c>
      <c r="AI462" s="44">
        <f>ROUNDUP(((A462-3)/5),0)*20000+AI461</f>
        <v>422280000</v>
      </c>
      <c r="AJ462" s="46">
        <f>SUM($AI$3:AI462)</f>
        <v>64888537000</v>
      </c>
      <c r="AK462" s="47">
        <f>IF(Poziomy!$B$11=A462,AJ462,0)</f>
        <v>0</v>
      </c>
    </row>
    <row r="463" spans="1:37" ht="12.75">
      <c r="A463">
        <v>461</v>
      </c>
      <c r="D463" s="46"/>
      <c r="G463" s="47"/>
      <c r="J463" s="47"/>
      <c r="Z463" s="45">
        <f>40000*(A463-1)</f>
        <v>18400000</v>
      </c>
      <c r="AA463" s="46">
        <f>SUM(Z$3:Z463)</f>
        <v>4241200000</v>
      </c>
      <c r="AB463" s="47">
        <f>IF(Poziomy!$B$13=A463,AA463,0)</f>
        <v>0</v>
      </c>
      <c r="AC463" s="45">
        <f>AC462+20000</f>
        <v>9075000</v>
      </c>
      <c r="AD463" s="46">
        <f>SUM(AC$3:AC463)</f>
        <v>2063650000</v>
      </c>
      <c r="AE463" s="47">
        <f>IF(Poziomy!$B$12=A463,AD463,0)</f>
        <v>0</v>
      </c>
      <c r="AF463" s="44">
        <f>ROUNDUP(((A463-3)/5),0)*20000+AF462</f>
        <v>424100000</v>
      </c>
      <c r="AG463" s="46">
        <f>SUM($AF$3:AF463)</f>
        <v>65303517000</v>
      </c>
      <c r="AH463" s="47">
        <f>IF(Poziomy!$B$10=A463,AG463,0)</f>
        <v>0</v>
      </c>
      <c r="AI463" s="44">
        <f>ROUNDUP(((A463-3)/5),0)*20000+AI462</f>
        <v>424120000</v>
      </c>
      <c r="AJ463" s="46">
        <f>SUM($AI$3:AI463)</f>
        <v>65312657000</v>
      </c>
      <c r="AK463" s="47">
        <f>IF(Poziomy!$B$11=A463,AJ463,0)</f>
        <v>0</v>
      </c>
    </row>
    <row r="464" spans="1:37" ht="12.75">
      <c r="A464">
        <v>462</v>
      </c>
      <c r="D464" s="46"/>
      <c r="G464" s="47"/>
      <c r="J464" s="47"/>
      <c r="Z464" s="45">
        <f>40000*(A464-1)</f>
        <v>18440000</v>
      </c>
      <c r="AA464" s="46">
        <f>SUM(Z$3:Z464)</f>
        <v>4259640000</v>
      </c>
      <c r="AB464" s="47">
        <f>IF(Poziomy!$B$13=A464,AA464,0)</f>
        <v>0</v>
      </c>
      <c r="AC464" s="45">
        <f>AC463+20000</f>
        <v>9095000</v>
      </c>
      <c r="AD464" s="46">
        <f>SUM(AC$3:AC464)</f>
        <v>2072745000</v>
      </c>
      <c r="AE464" s="47">
        <f>IF(Poziomy!$B$12=A464,AD464,0)</f>
        <v>0</v>
      </c>
      <c r="AF464" s="44">
        <f>ROUNDUP(((A464-3)/5),0)*20000+AF463</f>
        <v>425940000</v>
      </c>
      <c r="AG464" s="46">
        <f>SUM($AF$3:AF464)</f>
        <v>65729457000</v>
      </c>
      <c r="AH464" s="47">
        <f>IF(Poziomy!$B$10=A464,AG464,0)</f>
        <v>0</v>
      </c>
      <c r="AI464" s="44">
        <f>ROUNDUP(((A464-3)/5),0)*20000+AI463</f>
        <v>425960000</v>
      </c>
      <c r="AJ464" s="46">
        <f>SUM($AI$3:AI464)</f>
        <v>65738617000</v>
      </c>
      <c r="AK464" s="47">
        <f>IF(Poziomy!$B$11=A464,AJ464,0)</f>
        <v>0</v>
      </c>
    </row>
    <row r="465" spans="1:37" ht="12.75">
      <c r="A465">
        <v>463</v>
      </c>
      <c r="D465" s="46"/>
      <c r="G465" s="47"/>
      <c r="J465" s="47"/>
      <c r="Z465" s="45">
        <f>40000*(A465-1)</f>
        <v>18480000</v>
      </c>
      <c r="AA465" s="46">
        <f>SUM(Z$3:Z465)</f>
        <v>4278120000</v>
      </c>
      <c r="AB465" s="47">
        <f>IF(Poziomy!$B$13=A465,AA465,0)</f>
        <v>0</v>
      </c>
      <c r="AC465" s="45">
        <f>AC464+20000</f>
        <v>9115000</v>
      </c>
      <c r="AD465" s="46">
        <f>SUM(AC$3:AC465)</f>
        <v>2081860000</v>
      </c>
      <c r="AE465" s="47">
        <f>IF(Poziomy!$B$12=A465,AD465,0)</f>
        <v>0</v>
      </c>
      <c r="AF465" s="44">
        <f>ROUNDUP(((A465-3)/5),0)*20000+AF464</f>
        <v>427780000</v>
      </c>
      <c r="AG465" s="46">
        <f>SUM($AF$3:AF465)</f>
        <v>66157237000</v>
      </c>
      <c r="AH465" s="47">
        <f>IF(Poziomy!$B$10=A465,AG465,0)</f>
        <v>0</v>
      </c>
      <c r="AI465" s="44">
        <f>ROUNDUP(((A465-3)/5),0)*20000+AI464</f>
        <v>427800000</v>
      </c>
      <c r="AJ465" s="46">
        <f>SUM($AI$3:AI465)</f>
        <v>66166417000</v>
      </c>
      <c r="AK465" s="47">
        <f>IF(Poziomy!$B$11=A465,AJ465,0)</f>
        <v>0</v>
      </c>
    </row>
    <row r="466" spans="1:37" ht="12.75">
      <c r="A466">
        <v>464</v>
      </c>
      <c r="D466" s="46"/>
      <c r="G466" s="47"/>
      <c r="J466" s="47"/>
      <c r="Z466" s="45">
        <f>40000*(A466-1)</f>
        <v>18520000</v>
      </c>
      <c r="AA466" s="46">
        <f>SUM(Z$3:Z466)</f>
        <v>4296640000</v>
      </c>
      <c r="AB466" s="47">
        <f>IF(Poziomy!$B$13=A466,AA466,0)</f>
        <v>0</v>
      </c>
      <c r="AC466" s="45">
        <f>AC465+20000</f>
        <v>9135000</v>
      </c>
      <c r="AD466" s="46">
        <f>SUM(AC$3:AC466)</f>
        <v>2090995000</v>
      </c>
      <c r="AE466" s="47">
        <f>IF(Poziomy!$B$12=A466,AD466,0)</f>
        <v>0</v>
      </c>
      <c r="AF466" s="44">
        <f>ROUNDUP(((A466-3)/5),0)*20000+AF465</f>
        <v>429640000</v>
      </c>
      <c r="AG466" s="46">
        <f>SUM($AF$3:AF466)</f>
        <v>66586877000</v>
      </c>
      <c r="AH466" s="47">
        <f>IF(Poziomy!$B$10=A466,AG466,0)</f>
        <v>0</v>
      </c>
      <c r="AI466" s="44">
        <f>ROUNDUP(((A466-3)/5),0)*20000+AI465</f>
        <v>429660000</v>
      </c>
      <c r="AJ466" s="46">
        <f>SUM($AI$3:AI466)</f>
        <v>66596077000</v>
      </c>
      <c r="AK466" s="47">
        <f>IF(Poziomy!$B$11=A466,AJ466,0)</f>
        <v>0</v>
      </c>
    </row>
    <row r="467" spans="1:37" ht="12.75">
      <c r="A467">
        <v>465</v>
      </c>
      <c r="D467" s="46"/>
      <c r="G467" s="47"/>
      <c r="J467" s="47"/>
      <c r="Z467" s="45">
        <f>40000*(A467-1)</f>
        <v>18560000</v>
      </c>
      <c r="AA467" s="46">
        <f>SUM(Z$3:Z467)</f>
        <v>4315200000</v>
      </c>
      <c r="AB467" s="47">
        <f>IF(Poziomy!$B$13=A467,AA467,0)</f>
        <v>0</v>
      </c>
      <c r="AC467" s="45">
        <f>AC466+20000</f>
        <v>9155000</v>
      </c>
      <c r="AD467" s="46">
        <f>SUM(AC$3:AC467)</f>
        <v>2100150000</v>
      </c>
      <c r="AE467" s="47">
        <f>IF(Poziomy!$B$12=A467,AD467,0)</f>
        <v>0</v>
      </c>
      <c r="AF467" s="44">
        <f>ROUNDUP(((A467-3)/5),0)*20000+AF466</f>
        <v>431500000</v>
      </c>
      <c r="AG467" s="46">
        <f>SUM($AF$3:AF467)</f>
        <v>67018377000</v>
      </c>
      <c r="AH467" s="47">
        <f>IF(Poziomy!$B$10=A467,AG467,0)</f>
        <v>0</v>
      </c>
      <c r="AI467" s="44">
        <f>ROUNDUP(((A467-3)/5),0)*20000+AI466</f>
        <v>431520000</v>
      </c>
      <c r="AJ467" s="46">
        <f>SUM($AI$3:AI467)</f>
        <v>67027597000</v>
      </c>
      <c r="AK467" s="47">
        <f>IF(Poziomy!$B$11=A467,AJ467,0)</f>
        <v>0</v>
      </c>
    </row>
    <row r="468" spans="1:37" ht="12.75">
      <c r="A468">
        <v>466</v>
      </c>
      <c r="D468" s="46"/>
      <c r="G468" s="47"/>
      <c r="J468" s="47"/>
      <c r="Z468" s="45">
        <f>40000*(A468-1)</f>
        <v>18600000</v>
      </c>
      <c r="AA468" s="46">
        <f>SUM(Z$3:Z468)</f>
        <v>4333800000</v>
      </c>
      <c r="AB468" s="47">
        <f>IF(Poziomy!$B$13=A468,AA468,0)</f>
        <v>0</v>
      </c>
      <c r="AC468" s="45">
        <f>AC467+20000</f>
        <v>9175000</v>
      </c>
      <c r="AD468" s="46">
        <f>SUM(AC$3:AC468)</f>
        <v>2109325000</v>
      </c>
      <c r="AE468" s="47">
        <f>IF(Poziomy!$B$12=A468,AD468,0)</f>
        <v>0</v>
      </c>
      <c r="AF468" s="44">
        <f>ROUNDUP(((A468-3)/5),0)*20000+AF467</f>
        <v>433360000</v>
      </c>
      <c r="AG468" s="46">
        <f>SUM($AF$3:AF468)</f>
        <v>67451737000</v>
      </c>
      <c r="AH468" s="47">
        <f>IF(Poziomy!$B$10=A468,AG468,0)</f>
        <v>0</v>
      </c>
      <c r="AI468" s="44">
        <f>ROUNDUP(((A468-3)/5),0)*20000+AI467</f>
        <v>433380000</v>
      </c>
      <c r="AJ468" s="46">
        <f>SUM($AI$3:AI468)</f>
        <v>67460977000</v>
      </c>
      <c r="AK468" s="47">
        <f>IF(Poziomy!$B$11=A468,AJ468,0)</f>
        <v>0</v>
      </c>
    </row>
    <row r="469" spans="1:37" ht="12.75">
      <c r="A469">
        <v>467</v>
      </c>
      <c r="D469" s="46"/>
      <c r="G469" s="47"/>
      <c r="J469" s="47"/>
      <c r="Z469" s="45">
        <f>40000*(A469-1)</f>
        <v>18640000</v>
      </c>
      <c r="AA469" s="46">
        <f>SUM(Z$3:Z469)</f>
        <v>4352440000</v>
      </c>
      <c r="AB469" s="47">
        <f>IF(Poziomy!$B$13=A469,AA469,0)</f>
        <v>0</v>
      </c>
      <c r="AC469" s="45">
        <f>AC468+20000</f>
        <v>9195000</v>
      </c>
      <c r="AD469" s="46">
        <f>SUM(AC$3:AC469)</f>
        <v>2118520000</v>
      </c>
      <c r="AE469" s="47">
        <f>IF(Poziomy!$B$12=A469,AD469,0)</f>
        <v>0</v>
      </c>
      <c r="AF469" s="44">
        <f>ROUNDUP(((A469-3)/5),0)*20000+AF468</f>
        <v>435220000</v>
      </c>
      <c r="AG469" s="46">
        <f>SUM($AF$3:AF469)</f>
        <v>67886957000</v>
      </c>
      <c r="AH469" s="47">
        <f>IF(Poziomy!$B$10=A469,AG469,0)</f>
        <v>0</v>
      </c>
      <c r="AI469" s="44">
        <f>ROUNDUP(((A469-3)/5),0)*20000+AI468</f>
        <v>435240000</v>
      </c>
      <c r="AJ469" s="46">
        <f>SUM($AI$3:AI469)</f>
        <v>67896217000</v>
      </c>
      <c r="AK469" s="47">
        <f>IF(Poziomy!$B$11=A469,AJ469,0)</f>
        <v>0</v>
      </c>
    </row>
    <row r="470" spans="1:37" ht="12.75">
      <c r="A470">
        <v>468</v>
      </c>
      <c r="D470" s="46"/>
      <c r="G470" s="47"/>
      <c r="J470" s="47"/>
      <c r="Z470" s="45">
        <f>40000*(A470-1)</f>
        <v>18680000</v>
      </c>
      <c r="AA470" s="46">
        <f>SUM(Z$3:Z470)</f>
        <v>4371120000</v>
      </c>
      <c r="AB470" s="47">
        <f>IF(Poziomy!$B$13=A470,AA470,0)</f>
        <v>0</v>
      </c>
      <c r="AC470" s="45">
        <f>AC469+20000</f>
        <v>9215000</v>
      </c>
      <c r="AD470" s="46">
        <f>SUM(AC$3:AC470)</f>
        <v>2127735000</v>
      </c>
      <c r="AE470" s="47">
        <f>IF(Poziomy!$B$12=A470,AD470,0)</f>
        <v>0</v>
      </c>
      <c r="AF470" s="44">
        <f>ROUNDUP(((A470-3)/5),0)*20000+AF469</f>
        <v>437080000</v>
      </c>
      <c r="AG470" s="46">
        <f>SUM($AF$3:AF470)</f>
        <v>68324037000</v>
      </c>
      <c r="AH470" s="47">
        <f>IF(Poziomy!$B$10=A470,AG470,0)</f>
        <v>0</v>
      </c>
      <c r="AI470" s="44">
        <f>ROUNDUP(((A470-3)/5),0)*20000+AI469</f>
        <v>437100000</v>
      </c>
      <c r="AJ470" s="46">
        <f>SUM($AI$3:AI470)</f>
        <v>68333317000</v>
      </c>
      <c r="AK470" s="47">
        <f>IF(Poziomy!$B$11=A470,AJ470,0)</f>
        <v>0</v>
      </c>
    </row>
    <row r="471" spans="1:37" ht="12.75">
      <c r="A471">
        <v>469</v>
      </c>
      <c r="D471" s="46"/>
      <c r="G471" s="47"/>
      <c r="J471" s="47"/>
      <c r="Z471" s="45">
        <f>40000*(A471-1)</f>
        <v>18720000</v>
      </c>
      <c r="AA471" s="46">
        <f>SUM(Z$3:Z471)</f>
        <v>4389840000</v>
      </c>
      <c r="AB471" s="47">
        <f>IF(Poziomy!$B$13=A471,AA471,0)</f>
        <v>0</v>
      </c>
      <c r="AC471" s="45">
        <f>AC470+20000</f>
        <v>9235000</v>
      </c>
      <c r="AD471" s="46">
        <f>SUM(AC$3:AC471)</f>
        <v>2136970000</v>
      </c>
      <c r="AE471" s="47">
        <f>IF(Poziomy!$B$12=A471,AD471,0)</f>
        <v>0</v>
      </c>
      <c r="AF471" s="44">
        <f>ROUNDUP(((A471-3)/5),0)*20000+AF470</f>
        <v>438960000</v>
      </c>
      <c r="AG471" s="46">
        <f>SUM($AF$3:AF471)</f>
        <v>68762997000</v>
      </c>
      <c r="AH471" s="47">
        <f>IF(Poziomy!$B$10=A471,AG471,0)</f>
        <v>0</v>
      </c>
      <c r="AI471" s="44">
        <f>ROUNDUP(((A471-3)/5),0)*20000+AI470</f>
        <v>438980000</v>
      </c>
      <c r="AJ471" s="46">
        <f>SUM($AI$3:AI471)</f>
        <v>68772297000</v>
      </c>
      <c r="AK471" s="47">
        <f>IF(Poziomy!$B$11=A471,AJ471,0)</f>
        <v>0</v>
      </c>
    </row>
    <row r="472" spans="1:37" ht="12.75">
      <c r="A472">
        <v>470</v>
      </c>
      <c r="D472" s="46"/>
      <c r="G472" s="47"/>
      <c r="J472" s="47"/>
      <c r="Z472" s="45">
        <f>40000*(A472-1)</f>
        <v>18760000</v>
      </c>
      <c r="AA472" s="46">
        <f>SUM(Z$3:Z472)</f>
        <v>4408600000</v>
      </c>
      <c r="AB472" s="47">
        <f>IF(Poziomy!$B$13=A472,AA472,0)</f>
        <v>0</v>
      </c>
      <c r="AC472" s="45">
        <f>AC471+20000</f>
        <v>9255000</v>
      </c>
      <c r="AD472" s="46">
        <f>SUM(AC$3:AC472)</f>
        <v>2146225000</v>
      </c>
      <c r="AE472" s="47">
        <f>IF(Poziomy!$B$12=A472,AD472,0)</f>
        <v>0</v>
      </c>
      <c r="AF472" s="44">
        <f>ROUNDUP(((A472-3)/5),0)*20000+AF471</f>
        <v>440840000</v>
      </c>
      <c r="AG472" s="46">
        <f>SUM($AF$3:AF472)</f>
        <v>69203837000</v>
      </c>
      <c r="AH472" s="47">
        <f>IF(Poziomy!$B$10=A472,AG472,0)</f>
        <v>0</v>
      </c>
      <c r="AI472" s="44">
        <f>ROUNDUP(((A472-3)/5),0)*20000+AI471</f>
        <v>440860000</v>
      </c>
      <c r="AJ472" s="46">
        <f>SUM($AI$3:AI472)</f>
        <v>69213157000</v>
      </c>
      <c r="AK472" s="47">
        <f>IF(Poziomy!$B$11=A472,AJ472,0)</f>
        <v>0</v>
      </c>
    </row>
    <row r="473" spans="1:37" ht="12.75">
      <c r="A473">
        <v>471</v>
      </c>
      <c r="D473" s="46"/>
      <c r="G473" s="47"/>
      <c r="J473" s="47"/>
      <c r="Z473" s="45">
        <f>40000*(A473-1)</f>
        <v>18800000</v>
      </c>
      <c r="AA473" s="46">
        <f>SUM(Z$3:Z473)</f>
        <v>4427400000</v>
      </c>
      <c r="AB473" s="47">
        <f>IF(Poziomy!$B$13=A473,AA473,0)</f>
        <v>0</v>
      </c>
      <c r="AC473" s="45">
        <f>AC472+20000</f>
        <v>9275000</v>
      </c>
      <c r="AD473" s="46">
        <f>SUM(AC$3:AC473)</f>
        <v>2155500000</v>
      </c>
      <c r="AE473" s="47">
        <f>IF(Poziomy!$B$12=A473,AD473,0)</f>
        <v>0</v>
      </c>
      <c r="AF473" s="44">
        <f>ROUNDUP(((A473-3)/5),0)*20000+AF472</f>
        <v>442720000</v>
      </c>
      <c r="AG473" s="46">
        <f>SUM($AF$3:AF473)</f>
        <v>69646557000</v>
      </c>
      <c r="AH473" s="47">
        <f>IF(Poziomy!$B$10=A473,AG473,0)</f>
        <v>0</v>
      </c>
      <c r="AI473" s="44">
        <f>ROUNDUP(((A473-3)/5),0)*20000+AI472</f>
        <v>442740000</v>
      </c>
      <c r="AJ473" s="46">
        <f>SUM($AI$3:AI473)</f>
        <v>69655897000</v>
      </c>
      <c r="AK473" s="47">
        <f>IF(Poziomy!$B$11=A473,AJ473,0)</f>
        <v>0</v>
      </c>
    </row>
    <row r="474" spans="1:37" ht="12.75">
      <c r="A474">
        <v>472</v>
      </c>
      <c r="D474" s="46"/>
      <c r="G474" s="47"/>
      <c r="J474" s="47"/>
      <c r="Z474" s="45">
        <f>40000*(A474-1)</f>
        <v>18840000</v>
      </c>
      <c r="AA474" s="46">
        <f>SUM(Z$3:Z474)</f>
        <v>4446240000</v>
      </c>
      <c r="AB474" s="47">
        <f>IF(Poziomy!$B$13=A474,AA474,0)</f>
        <v>0</v>
      </c>
      <c r="AC474" s="45">
        <f>AC473+20000</f>
        <v>9295000</v>
      </c>
      <c r="AD474" s="46">
        <f>SUM(AC$3:AC474)</f>
        <v>2164795000</v>
      </c>
      <c r="AE474" s="47">
        <f>IF(Poziomy!$B$12=A474,AD474,0)</f>
        <v>0</v>
      </c>
      <c r="AF474" s="44">
        <f>ROUNDUP(((A474-3)/5),0)*20000+AF473</f>
        <v>444600000</v>
      </c>
      <c r="AG474" s="46">
        <f>SUM($AF$3:AF474)</f>
        <v>70091157000</v>
      </c>
      <c r="AH474" s="47">
        <f>IF(Poziomy!$B$10=A474,AG474,0)</f>
        <v>0</v>
      </c>
      <c r="AI474" s="44">
        <f>ROUNDUP(((A474-3)/5),0)*20000+AI473</f>
        <v>444620000</v>
      </c>
      <c r="AJ474" s="46">
        <f>SUM($AI$3:AI474)</f>
        <v>70100517000</v>
      </c>
      <c r="AK474" s="47">
        <f>IF(Poziomy!$B$11=A474,AJ474,0)</f>
        <v>0</v>
      </c>
    </row>
    <row r="475" spans="1:37" ht="12.75">
      <c r="A475">
        <v>473</v>
      </c>
      <c r="D475" s="46"/>
      <c r="G475" s="47"/>
      <c r="J475" s="47"/>
      <c r="Z475" s="45">
        <f>40000*(A475-1)</f>
        <v>18880000</v>
      </c>
      <c r="AA475" s="46">
        <f>SUM(Z$3:Z475)</f>
        <v>4465120000</v>
      </c>
      <c r="AB475" s="47">
        <f>IF(Poziomy!$B$13=A475,AA475,0)</f>
        <v>0</v>
      </c>
      <c r="AC475" s="45">
        <f>AC474+20000</f>
        <v>9315000</v>
      </c>
      <c r="AD475" s="46">
        <f>SUM(AC$3:AC475)</f>
        <v>2174110000</v>
      </c>
      <c r="AE475" s="47">
        <f>IF(Poziomy!$B$12=A475,AD475,0)</f>
        <v>0</v>
      </c>
      <c r="AF475" s="44">
        <f>ROUNDUP(((A475-3)/5),0)*20000+AF474</f>
        <v>446480000</v>
      </c>
      <c r="AG475" s="46">
        <f>SUM($AF$3:AF475)</f>
        <v>70537637000</v>
      </c>
      <c r="AH475" s="47">
        <f>IF(Poziomy!$B$10=A475,AG475,0)</f>
        <v>0</v>
      </c>
      <c r="AI475" s="44">
        <f>ROUNDUP(((A475-3)/5),0)*20000+AI474</f>
        <v>446500000</v>
      </c>
      <c r="AJ475" s="46">
        <f>SUM($AI$3:AI475)</f>
        <v>70547017000</v>
      </c>
      <c r="AK475" s="47">
        <f>IF(Poziomy!$B$11=A475,AJ475,0)</f>
        <v>0</v>
      </c>
    </row>
    <row r="476" spans="1:37" ht="12.75">
      <c r="A476">
        <v>474</v>
      </c>
      <c r="D476" s="46"/>
      <c r="G476" s="47"/>
      <c r="J476" s="47"/>
      <c r="Z476" s="45">
        <f>40000*(A476-1)</f>
        <v>18920000</v>
      </c>
      <c r="AA476" s="46">
        <f>SUM(Z$3:Z476)</f>
        <v>4484040000</v>
      </c>
      <c r="AB476" s="47">
        <f>IF(Poziomy!$B$13=A476,AA476,0)</f>
        <v>0</v>
      </c>
      <c r="AC476" s="45">
        <f>AC475+20000</f>
        <v>9335000</v>
      </c>
      <c r="AD476" s="46">
        <f>SUM(AC$3:AC476)</f>
        <v>2183445000</v>
      </c>
      <c r="AE476" s="47">
        <f>IF(Poziomy!$B$12=A476,AD476,0)</f>
        <v>0</v>
      </c>
      <c r="AF476" s="44">
        <f>ROUNDUP(((A476-3)/5),0)*20000+AF475</f>
        <v>448380000</v>
      </c>
      <c r="AG476" s="46">
        <f>SUM($AF$3:AF476)</f>
        <v>70986017000</v>
      </c>
      <c r="AH476" s="47">
        <f>IF(Poziomy!$B$10=A476,AG476,0)</f>
        <v>0</v>
      </c>
      <c r="AI476" s="44">
        <f>ROUNDUP(((A476-3)/5),0)*20000+AI475</f>
        <v>448400000</v>
      </c>
      <c r="AJ476" s="46">
        <f>SUM($AI$3:AI476)</f>
        <v>70995417000</v>
      </c>
      <c r="AK476" s="47">
        <f>IF(Poziomy!$B$11=A476,AJ476,0)</f>
        <v>0</v>
      </c>
    </row>
    <row r="477" spans="1:37" ht="12.75">
      <c r="A477">
        <v>475</v>
      </c>
      <c r="D477" s="46"/>
      <c r="G477" s="47"/>
      <c r="J477" s="47"/>
      <c r="Z477" s="45">
        <f>40000*(A477-1)</f>
        <v>18960000</v>
      </c>
      <c r="AA477" s="46">
        <f>SUM(Z$3:Z477)</f>
        <v>4503000000</v>
      </c>
      <c r="AB477" s="47">
        <f>IF(Poziomy!$B$13=A477,AA477,0)</f>
        <v>0</v>
      </c>
      <c r="AC477" s="45">
        <f>AC476+20000</f>
        <v>9355000</v>
      </c>
      <c r="AD477" s="46">
        <f>SUM(AC$3:AC477)</f>
        <v>2192800000</v>
      </c>
      <c r="AE477" s="47">
        <f>IF(Poziomy!$B$12=A477,AD477,0)</f>
        <v>0</v>
      </c>
      <c r="AF477" s="44">
        <f>ROUNDUP(((A477-3)/5),0)*20000+AF476</f>
        <v>450280000</v>
      </c>
      <c r="AG477" s="46">
        <f>SUM($AF$3:AF477)</f>
        <v>71436297000</v>
      </c>
      <c r="AH477" s="47">
        <f>IF(Poziomy!$B$10=A477,AG477,0)</f>
        <v>0</v>
      </c>
      <c r="AI477" s="44">
        <f>ROUNDUP(((A477-3)/5),0)*20000+AI476</f>
        <v>450300000</v>
      </c>
      <c r="AJ477" s="46">
        <f>SUM($AI$3:AI477)</f>
        <v>71445717000</v>
      </c>
      <c r="AK477" s="47">
        <f>IF(Poziomy!$B$11=A477,AJ477,0)</f>
        <v>0</v>
      </c>
    </row>
    <row r="478" spans="1:37" ht="12.75">
      <c r="A478">
        <v>476</v>
      </c>
      <c r="D478" s="46"/>
      <c r="G478" s="47"/>
      <c r="J478" s="47"/>
      <c r="Z478" s="45">
        <f>40000*(A478-1)</f>
        <v>19000000</v>
      </c>
      <c r="AA478" s="46">
        <f>SUM(Z$3:Z478)</f>
        <v>4522000000</v>
      </c>
      <c r="AB478" s="47">
        <f>IF(Poziomy!$B$13=A478,AA478,0)</f>
        <v>0</v>
      </c>
      <c r="AC478" s="45">
        <f>AC477+20000</f>
        <v>9375000</v>
      </c>
      <c r="AD478" s="46">
        <f>SUM(AC$3:AC478)</f>
        <v>2202175000</v>
      </c>
      <c r="AE478" s="47">
        <f>IF(Poziomy!$B$12=A478,AD478,0)</f>
        <v>0</v>
      </c>
      <c r="AF478" s="44">
        <f>ROUNDUP(((A478-3)/5),0)*20000+AF477</f>
        <v>452180000</v>
      </c>
      <c r="AG478" s="46">
        <f>SUM($AF$3:AF478)</f>
        <v>71888477000</v>
      </c>
      <c r="AH478" s="47">
        <f>IF(Poziomy!$B$10=A478,AG478,0)</f>
        <v>0</v>
      </c>
      <c r="AI478" s="44">
        <f>ROUNDUP(((A478-3)/5),0)*20000+AI477</f>
        <v>452200000</v>
      </c>
      <c r="AJ478" s="46">
        <f>SUM($AI$3:AI478)</f>
        <v>71897917000</v>
      </c>
      <c r="AK478" s="47">
        <f>IF(Poziomy!$B$11=A478,AJ478,0)</f>
        <v>0</v>
      </c>
    </row>
    <row r="479" spans="1:37" ht="12.75">
      <c r="A479">
        <v>477</v>
      </c>
      <c r="D479" s="46"/>
      <c r="G479" s="47"/>
      <c r="J479" s="47"/>
      <c r="Z479" s="45">
        <f>40000*(A479-1)</f>
        <v>19040000</v>
      </c>
      <c r="AA479" s="46">
        <f>SUM(Z$3:Z479)</f>
        <v>4541040000</v>
      </c>
      <c r="AB479" s="47">
        <f>IF(Poziomy!$B$13=A479,AA479,0)</f>
        <v>0</v>
      </c>
      <c r="AC479" s="45">
        <f>AC478+20000</f>
        <v>9395000</v>
      </c>
      <c r="AD479" s="46">
        <f>SUM(AC$3:AC479)</f>
        <v>2211570000</v>
      </c>
      <c r="AE479" s="47">
        <f>IF(Poziomy!$B$12=A479,AD479,0)</f>
        <v>0</v>
      </c>
      <c r="AF479" s="44">
        <f>ROUNDUP(((A479-3)/5),0)*20000+AF478</f>
        <v>454080000</v>
      </c>
      <c r="AG479" s="46">
        <f>SUM($AF$3:AF479)</f>
        <v>72342557000</v>
      </c>
      <c r="AH479" s="47">
        <f>IF(Poziomy!$B$10=A479,AG479,0)</f>
        <v>0</v>
      </c>
      <c r="AI479" s="44">
        <f>ROUNDUP(((A479-3)/5),0)*20000+AI478</f>
        <v>454100000</v>
      </c>
      <c r="AJ479" s="46">
        <f>SUM($AI$3:AI479)</f>
        <v>72352017000</v>
      </c>
      <c r="AK479" s="47">
        <f>IF(Poziomy!$B$11=A479,AJ479,0)</f>
        <v>0</v>
      </c>
    </row>
    <row r="480" spans="1:37" ht="12.75">
      <c r="A480">
        <v>478</v>
      </c>
      <c r="D480" s="46"/>
      <c r="G480" s="47"/>
      <c r="J480" s="47"/>
      <c r="Z480" s="45">
        <f>40000*(A480-1)</f>
        <v>19080000</v>
      </c>
      <c r="AA480" s="46">
        <f>SUM(Z$3:Z480)</f>
        <v>4560120000</v>
      </c>
      <c r="AB480" s="47">
        <f>IF(Poziomy!$B$13=A480,AA480,0)</f>
        <v>0</v>
      </c>
      <c r="AC480" s="45">
        <f>AC479+20000</f>
        <v>9415000</v>
      </c>
      <c r="AD480" s="46">
        <f>SUM(AC$3:AC480)</f>
        <v>2220985000</v>
      </c>
      <c r="AE480" s="47">
        <f>IF(Poziomy!$B$12=A480,AD480,0)</f>
        <v>0</v>
      </c>
      <c r="AF480" s="44">
        <f>ROUNDUP(((A480-3)/5),0)*20000+AF479</f>
        <v>455980000</v>
      </c>
      <c r="AG480" s="46">
        <f>SUM($AF$3:AF480)</f>
        <v>72798537000</v>
      </c>
      <c r="AH480" s="47">
        <f>IF(Poziomy!$B$10=A480,AG480,0)</f>
        <v>0</v>
      </c>
      <c r="AI480" s="44">
        <f>ROUNDUP(((A480-3)/5),0)*20000+AI479</f>
        <v>456000000</v>
      </c>
      <c r="AJ480" s="46">
        <f>SUM($AI$3:AI480)</f>
        <v>72808017000</v>
      </c>
      <c r="AK480" s="47">
        <f>IF(Poziomy!$B$11=A480,AJ480,0)</f>
        <v>0</v>
      </c>
    </row>
    <row r="481" spans="1:37" ht="12.75">
      <c r="A481">
        <v>479</v>
      </c>
      <c r="D481" s="46"/>
      <c r="G481" s="47"/>
      <c r="J481" s="47"/>
      <c r="Z481" s="45">
        <f>40000*(A481-1)</f>
        <v>19120000</v>
      </c>
      <c r="AA481" s="46">
        <f>SUM(Z$3:Z481)</f>
        <v>4579240000</v>
      </c>
      <c r="AB481" s="47">
        <f>IF(Poziomy!$B$13=A481,AA481,0)</f>
        <v>0</v>
      </c>
      <c r="AC481" s="45">
        <f>AC480+20000</f>
        <v>9435000</v>
      </c>
      <c r="AD481" s="46">
        <f>SUM(AC$3:AC481)</f>
        <v>2230420000</v>
      </c>
      <c r="AE481" s="47">
        <f>IF(Poziomy!$B$12=A481,AD481,0)</f>
        <v>0</v>
      </c>
      <c r="AF481" s="44">
        <f>ROUNDUP(((A481-3)/5),0)*20000+AF480</f>
        <v>457900000</v>
      </c>
      <c r="AG481" s="46">
        <f>SUM($AF$3:AF481)</f>
        <v>73256437000</v>
      </c>
      <c r="AH481" s="47">
        <f>IF(Poziomy!$B$10=A481,AG481,0)</f>
        <v>0</v>
      </c>
      <c r="AI481" s="44">
        <f>ROUNDUP(((A481-3)/5),0)*20000+AI480</f>
        <v>457920000</v>
      </c>
      <c r="AJ481" s="46">
        <f>SUM($AI$3:AI481)</f>
        <v>73265937000</v>
      </c>
      <c r="AK481" s="47">
        <f>IF(Poziomy!$B$11=A481,AJ481,0)</f>
        <v>0</v>
      </c>
    </row>
    <row r="482" spans="1:37" ht="12.75">
      <c r="A482">
        <v>480</v>
      </c>
      <c r="D482" s="46"/>
      <c r="G482" s="47"/>
      <c r="J482" s="47"/>
      <c r="Z482" s="45">
        <f>40000*(A482-1)</f>
        <v>19160000</v>
      </c>
      <c r="AA482" s="46">
        <f>SUM(Z$3:Z482)</f>
        <v>4598400000</v>
      </c>
      <c r="AB482" s="47">
        <f>IF(Poziomy!$B$13=A482,AA482,0)</f>
        <v>0</v>
      </c>
      <c r="AC482" s="45">
        <f>AC481+20000</f>
        <v>9455000</v>
      </c>
      <c r="AD482" s="46">
        <f>SUM(AC$3:AC482)</f>
        <v>2239875000</v>
      </c>
      <c r="AE482" s="47">
        <f>IF(Poziomy!$B$12=A482,AD482,0)</f>
        <v>0</v>
      </c>
      <c r="AF482" s="44">
        <f>ROUNDUP(((A482-3)/5),0)*20000+AF481</f>
        <v>459820000</v>
      </c>
      <c r="AG482" s="46">
        <f>SUM($AF$3:AF482)</f>
        <v>73716257000</v>
      </c>
      <c r="AH482" s="47">
        <f>IF(Poziomy!$B$10=A482,AG482,0)</f>
        <v>0</v>
      </c>
      <c r="AI482" s="44">
        <f>ROUNDUP(((A482-3)/5),0)*20000+AI481</f>
        <v>459840000</v>
      </c>
      <c r="AJ482" s="46">
        <f>SUM($AI$3:AI482)</f>
        <v>73725777000</v>
      </c>
      <c r="AK482" s="47">
        <f>IF(Poziomy!$B$11=A482,AJ482,0)</f>
        <v>0</v>
      </c>
    </row>
    <row r="483" spans="1:37" ht="12.75">
      <c r="A483">
        <v>481</v>
      </c>
      <c r="D483" s="46"/>
      <c r="G483" s="47"/>
      <c r="J483" s="47"/>
      <c r="Z483" s="45">
        <f>40000*(A483-1)</f>
        <v>19200000</v>
      </c>
      <c r="AA483" s="46">
        <f>SUM(Z$3:Z483)</f>
        <v>4617600000</v>
      </c>
      <c r="AB483" s="47">
        <f>IF(Poziomy!$B$13=A483,AA483,0)</f>
        <v>0</v>
      </c>
      <c r="AC483" s="45">
        <f>AC482+20000</f>
        <v>9475000</v>
      </c>
      <c r="AD483" s="46">
        <f>SUM(AC$3:AC483)</f>
        <v>2249350000</v>
      </c>
      <c r="AE483" s="47">
        <f>IF(Poziomy!$B$12=A483,AD483,0)</f>
        <v>0</v>
      </c>
      <c r="AF483" s="44">
        <f>ROUNDUP(((A483-3)/5),0)*20000+AF482</f>
        <v>461740000</v>
      </c>
      <c r="AG483" s="46">
        <f>SUM($AF$3:AF483)</f>
        <v>74177997000</v>
      </c>
      <c r="AH483" s="47">
        <f>IF(Poziomy!$B$10=A483,AG483,0)</f>
        <v>0</v>
      </c>
      <c r="AI483" s="44">
        <f>ROUNDUP(((A483-3)/5),0)*20000+AI482</f>
        <v>461760000</v>
      </c>
      <c r="AJ483" s="46">
        <f>SUM($AI$3:AI483)</f>
        <v>74187537000</v>
      </c>
      <c r="AK483" s="47">
        <f>IF(Poziomy!$B$11=A483,AJ483,0)</f>
        <v>0</v>
      </c>
    </row>
    <row r="484" spans="1:37" ht="12.75">
      <c r="A484">
        <v>482</v>
      </c>
      <c r="D484" s="46"/>
      <c r="G484" s="47"/>
      <c r="J484" s="47"/>
      <c r="Z484" s="45">
        <f>40000*(A484-1)</f>
        <v>19240000</v>
      </c>
      <c r="AA484" s="46">
        <f>SUM(Z$3:Z484)</f>
        <v>4636840000</v>
      </c>
      <c r="AB484" s="47">
        <f>IF(Poziomy!$B$13=A484,AA484,0)</f>
        <v>0</v>
      </c>
      <c r="AC484" s="45">
        <f>AC483+20000</f>
        <v>9495000</v>
      </c>
      <c r="AD484" s="46">
        <f>SUM(AC$3:AC484)</f>
        <v>2258845000</v>
      </c>
      <c r="AE484" s="47">
        <f>IF(Poziomy!$B$12=A484,AD484,0)</f>
        <v>0</v>
      </c>
      <c r="AF484" s="44">
        <f>ROUNDUP(((A484-3)/5),0)*20000+AF483</f>
        <v>463660000</v>
      </c>
      <c r="AG484" s="46">
        <f>SUM($AF$3:AF484)</f>
        <v>74641657000</v>
      </c>
      <c r="AH484" s="47">
        <f>IF(Poziomy!$B$10=A484,AG484,0)</f>
        <v>0</v>
      </c>
      <c r="AI484" s="44">
        <f>ROUNDUP(((A484-3)/5),0)*20000+AI483</f>
        <v>463680000</v>
      </c>
      <c r="AJ484" s="46">
        <f>SUM($AI$3:AI484)</f>
        <v>74651217000</v>
      </c>
      <c r="AK484" s="47">
        <f>IF(Poziomy!$B$11=A484,AJ484,0)</f>
        <v>0</v>
      </c>
    </row>
    <row r="485" spans="1:37" ht="12.75">
      <c r="A485">
        <v>483</v>
      </c>
      <c r="D485" s="46"/>
      <c r="G485" s="47"/>
      <c r="J485" s="47"/>
      <c r="Z485" s="45">
        <f>40000*(A485-1)</f>
        <v>19280000</v>
      </c>
      <c r="AA485" s="46">
        <f>SUM(Z$3:Z485)</f>
        <v>4656120000</v>
      </c>
      <c r="AB485" s="47">
        <f>IF(Poziomy!$B$13=A485,AA485,0)</f>
        <v>0</v>
      </c>
      <c r="AC485" s="45">
        <f>AC484+20000</f>
        <v>9515000</v>
      </c>
      <c r="AD485" s="46">
        <f>SUM(AC$3:AC485)</f>
        <v>2268360000</v>
      </c>
      <c r="AE485" s="47">
        <f>IF(Poziomy!$B$12=A485,AD485,0)</f>
        <v>0</v>
      </c>
      <c r="AF485" s="44">
        <f>ROUNDUP(((A485-3)/5),0)*20000+AF484</f>
        <v>465580000</v>
      </c>
      <c r="AG485" s="46">
        <f>SUM($AF$3:AF485)</f>
        <v>75107237000</v>
      </c>
      <c r="AH485" s="47">
        <f>IF(Poziomy!$B$10=A485,AG485,0)</f>
        <v>0</v>
      </c>
      <c r="AI485" s="44">
        <f>ROUNDUP(((A485-3)/5),0)*20000+AI484</f>
        <v>465600000</v>
      </c>
      <c r="AJ485" s="46">
        <f>SUM($AI$3:AI485)</f>
        <v>75116817000</v>
      </c>
      <c r="AK485" s="47">
        <f>IF(Poziomy!$B$11=A485,AJ485,0)</f>
        <v>0</v>
      </c>
    </row>
    <row r="486" spans="1:37" ht="12.75">
      <c r="A486">
        <v>484</v>
      </c>
      <c r="D486" s="46"/>
      <c r="G486" s="47"/>
      <c r="J486" s="47"/>
      <c r="Z486" s="45">
        <f>40000*(A486-1)</f>
        <v>19320000</v>
      </c>
      <c r="AA486" s="46">
        <f>SUM(Z$3:Z486)</f>
        <v>4675440000</v>
      </c>
      <c r="AB486" s="47">
        <f>IF(Poziomy!$B$13=A486,AA486,0)</f>
        <v>0</v>
      </c>
      <c r="AC486" s="45">
        <f>AC485+20000</f>
        <v>9535000</v>
      </c>
      <c r="AD486" s="46">
        <f>SUM(AC$3:AC486)</f>
        <v>2277895000</v>
      </c>
      <c r="AE486" s="47">
        <f>IF(Poziomy!$B$12=A486,AD486,0)</f>
        <v>0</v>
      </c>
      <c r="AF486" s="44">
        <f>ROUNDUP(((A486-3)/5),0)*20000+AF485</f>
        <v>467520000</v>
      </c>
      <c r="AG486" s="46">
        <f>SUM($AF$3:AF486)</f>
        <v>75574757000</v>
      </c>
      <c r="AH486" s="47">
        <f>IF(Poziomy!$B$10=A486,AG486,0)</f>
        <v>0</v>
      </c>
      <c r="AI486" s="44">
        <f>ROUNDUP(((A486-3)/5),0)*20000+AI485</f>
        <v>467540000</v>
      </c>
      <c r="AJ486" s="46">
        <f>SUM($AI$3:AI486)</f>
        <v>75584357000</v>
      </c>
      <c r="AK486" s="47">
        <f>IF(Poziomy!$B$11=A486,AJ486,0)</f>
        <v>0</v>
      </c>
    </row>
    <row r="487" spans="1:37" ht="12.75">
      <c r="A487">
        <v>485</v>
      </c>
      <c r="D487" s="46"/>
      <c r="G487" s="47"/>
      <c r="J487" s="47"/>
      <c r="Z487" s="45">
        <f>40000*(A487-1)</f>
        <v>19360000</v>
      </c>
      <c r="AA487" s="46">
        <f>SUM(Z$3:Z487)</f>
        <v>4694800000</v>
      </c>
      <c r="AB487" s="47">
        <f>IF(Poziomy!$B$13=A487,AA487,0)</f>
        <v>0</v>
      </c>
      <c r="AC487" s="45">
        <f>AC486+20000</f>
        <v>9555000</v>
      </c>
      <c r="AD487" s="46">
        <f>SUM(AC$3:AC487)</f>
        <v>2287450000</v>
      </c>
      <c r="AE487" s="47">
        <f>IF(Poziomy!$B$12=A487,AD487,0)</f>
        <v>0</v>
      </c>
      <c r="AF487" s="44">
        <f>ROUNDUP(((A487-3)/5),0)*20000+AF486</f>
        <v>469460000</v>
      </c>
      <c r="AG487" s="46">
        <f>SUM($AF$3:AF487)</f>
        <v>76044217000</v>
      </c>
      <c r="AH487" s="47">
        <f>IF(Poziomy!$B$10=A487,AG487,0)</f>
        <v>0</v>
      </c>
      <c r="AI487" s="44">
        <f>ROUNDUP(((A487-3)/5),0)*20000+AI486</f>
        <v>469480000</v>
      </c>
      <c r="AJ487" s="46">
        <f>SUM($AI$3:AI487)</f>
        <v>76053837000</v>
      </c>
      <c r="AK487" s="47">
        <f>IF(Poziomy!$B$11=A487,AJ487,0)</f>
        <v>0</v>
      </c>
    </row>
    <row r="488" spans="1:37" ht="12.75">
      <c r="A488">
        <v>486</v>
      </c>
      <c r="D488" s="46"/>
      <c r="G488" s="47"/>
      <c r="J488" s="47"/>
      <c r="Z488" s="45">
        <f>40000*(A488-1)</f>
        <v>19400000</v>
      </c>
      <c r="AA488" s="46">
        <f>SUM(Z$3:Z488)</f>
        <v>4714200000</v>
      </c>
      <c r="AB488" s="47">
        <f>IF(Poziomy!$B$13=A488,AA488,0)</f>
        <v>0</v>
      </c>
      <c r="AC488" s="45">
        <f>AC487+20000</f>
        <v>9575000</v>
      </c>
      <c r="AD488" s="46">
        <f>SUM(AC$3:AC488)</f>
        <v>2297025000</v>
      </c>
      <c r="AE488" s="47">
        <f>IF(Poziomy!$B$12=A488,AD488,0)</f>
        <v>0</v>
      </c>
      <c r="AF488" s="44">
        <f>ROUNDUP(((A488-3)/5),0)*20000+AF487</f>
        <v>471400000</v>
      </c>
      <c r="AG488" s="46">
        <f>SUM($AF$3:AF488)</f>
        <v>76515617000</v>
      </c>
      <c r="AH488" s="47">
        <f>IF(Poziomy!$B$10=A488,AG488,0)</f>
        <v>0</v>
      </c>
      <c r="AI488" s="44">
        <f>ROUNDUP(((A488-3)/5),0)*20000+AI487</f>
        <v>471420000</v>
      </c>
      <c r="AJ488" s="46">
        <f>SUM($AI$3:AI488)</f>
        <v>76525257000</v>
      </c>
      <c r="AK488" s="47">
        <f>IF(Poziomy!$B$11=A488,AJ488,0)</f>
        <v>0</v>
      </c>
    </row>
    <row r="489" spans="1:37" ht="12.75">
      <c r="A489">
        <v>487</v>
      </c>
      <c r="D489" s="46"/>
      <c r="G489" s="47"/>
      <c r="J489" s="47"/>
      <c r="Z489" s="45">
        <f>40000*(A489-1)</f>
        <v>19440000</v>
      </c>
      <c r="AA489" s="46">
        <f>SUM(Z$3:Z489)</f>
        <v>4733640000</v>
      </c>
      <c r="AB489" s="47">
        <f>IF(Poziomy!$B$13=A489,AA489,0)</f>
        <v>0</v>
      </c>
      <c r="AC489" s="45">
        <f>AC488+20000</f>
        <v>9595000</v>
      </c>
      <c r="AD489" s="46">
        <f>SUM(AC$3:AC489)</f>
        <v>2306620000</v>
      </c>
      <c r="AE489" s="47">
        <f>IF(Poziomy!$B$12=A489,AD489,0)</f>
        <v>0</v>
      </c>
      <c r="AF489" s="44">
        <f>ROUNDUP(((A489-3)/5),0)*20000+AF488</f>
        <v>473340000</v>
      </c>
      <c r="AG489" s="46">
        <f>SUM($AF$3:AF489)</f>
        <v>76988957000</v>
      </c>
      <c r="AH489" s="47">
        <f>IF(Poziomy!$B$10=A489,AG489,0)</f>
        <v>0</v>
      </c>
      <c r="AI489" s="44">
        <f>ROUNDUP(((A489-3)/5),0)*20000+AI488</f>
        <v>473360000</v>
      </c>
      <c r="AJ489" s="46">
        <f>SUM($AI$3:AI489)</f>
        <v>76998617000</v>
      </c>
      <c r="AK489" s="47">
        <f>IF(Poziomy!$B$11=A489,AJ489,0)</f>
        <v>0</v>
      </c>
    </row>
    <row r="490" spans="1:37" ht="12.75">
      <c r="A490">
        <v>488</v>
      </c>
      <c r="D490" s="46"/>
      <c r="G490" s="47"/>
      <c r="J490" s="47"/>
      <c r="Z490" s="45">
        <f>40000*(A490-1)</f>
        <v>19480000</v>
      </c>
      <c r="AA490" s="46">
        <f>SUM(Z$3:Z490)</f>
        <v>4753120000</v>
      </c>
      <c r="AB490" s="47">
        <f>IF(Poziomy!$B$13=A490,AA490,0)</f>
        <v>0</v>
      </c>
      <c r="AC490" s="45">
        <f>AC489+20000</f>
        <v>9615000</v>
      </c>
      <c r="AD490" s="46">
        <f>SUM(AC$3:AC490)</f>
        <v>2316235000</v>
      </c>
      <c r="AE490" s="47">
        <f>IF(Poziomy!$B$12=A490,AD490,0)</f>
        <v>0</v>
      </c>
      <c r="AF490" s="44">
        <f>ROUNDUP(((A490-3)/5),0)*20000+AF489</f>
        <v>475280000</v>
      </c>
      <c r="AG490" s="46">
        <f>SUM($AF$3:AF490)</f>
        <v>77464237000</v>
      </c>
      <c r="AH490" s="47">
        <f>IF(Poziomy!$B$10=A490,AG490,0)</f>
        <v>0</v>
      </c>
      <c r="AI490" s="44">
        <f>ROUNDUP(((A490-3)/5),0)*20000+AI489</f>
        <v>475300000</v>
      </c>
      <c r="AJ490" s="46">
        <f>SUM($AI$3:AI490)</f>
        <v>77473917000</v>
      </c>
      <c r="AK490" s="47">
        <f>IF(Poziomy!$B$11=A490,AJ490,0)</f>
        <v>0</v>
      </c>
    </row>
    <row r="491" spans="1:37" ht="12.75">
      <c r="A491">
        <v>489</v>
      </c>
      <c r="D491" s="46"/>
      <c r="G491" s="47"/>
      <c r="J491" s="47"/>
      <c r="Z491" s="45">
        <f>40000*(A491-1)</f>
        <v>19520000</v>
      </c>
      <c r="AA491" s="46">
        <f>SUM(Z$3:Z491)</f>
        <v>4772640000</v>
      </c>
      <c r="AB491" s="47">
        <f>IF(Poziomy!$B$13=A491,AA491,0)</f>
        <v>0</v>
      </c>
      <c r="AC491" s="45">
        <f>AC490+20000</f>
        <v>9635000</v>
      </c>
      <c r="AD491" s="46">
        <f>SUM(AC$3:AC491)</f>
        <v>2325870000</v>
      </c>
      <c r="AE491" s="47">
        <f>IF(Poziomy!$B$12=A491,AD491,0)</f>
        <v>0</v>
      </c>
      <c r="AF491" s="44">
        <f>ROUNDUP(((A491-3)/5),0)*20000+AF490</f>
        <v>477240000</v>
      </c>
      <c r="AG491" s="46">
        <f>SUM($AF$3:AF491)</f>
        <v>77941477000</v>
      </c>
      <c r="AH491" s="47">
        <f>IF(Poziomy!$B$10=A491,AG491,0)</f>
        <v>0</v>
      </c>
      <c r="AI491" s="44">
        <f>ROUNDUP(((A491-3)/5),0)*20000+AI490</f>
        <v>477260000</v>
      </c>
      <c r="AJ491" s="46">
        <f>SUM($AI$3:AI491)</f>
        <v>77951177000</v>
      </c>
      <c r="AK491" s="47">
        <f>IF(Poziomy!$B$11=A491,AJ491,0)</f>
        <v>0</v>
      </c>
    </row>
    <row r="492" spans="1:37" ht="12.75">
      <c r="A492">
        <v>490</v>
      </c>
      <c r="D492" s="46"/>
      <c r="G492" s="47"/>
      <c r="J492" s="47"/>
      <c r="Z492" s="45">
        <f>40000*(A492-1)</f>
        <v>19560000</v>
      </c>
      <c r="AA492" s="46">
        <f>SUM(Z$3:Z492)</f>
        <v>4792200000</v>
      </c>
      <c r="AB492" s="47">
        <f>IF(Poziomy!$B$13=A492,AA492,0)</f>
        <v>0</v>
      </c>
      <c r="AC492" s="45">
        <f>AC491+20000</f>
        <v>9655000</v>
      </c>
      <c r="AD492" s="46">
        <f>SUM(AC$3:AC492)</f>
        <v>2335525000</v>
      </c>
      <c r="AE492" s="47">
        <f>IF(Poziomy!$B$12=A492,AD492,0)</f>
        <v>0</v>
      </c>
      <c r="AF492" s="44">
        <f>ROUNDUP(((A492-3)/5),0)*20000+AF491</f>
        <v>479200000</v>
      </c>
      <c r="AG492" s="46">
        <f>SUM($AF$3:AF492)</f>
        <v>78420677000</v>
      </c>
      <c r="AH492" s="47">
        <f>IF(Poziomy!$B$10=A492,AG492,0)</f>
        <v>0</v>
      </c>
      <c r="AI492" s="44">
        <f>ROUNDUP(((A492-3)/5),0)*20000+AI491</f>
        <v>479220000</v>
      </c>
      <c r="AJ492" s="46">
        <f>SUM($AI$3:AI492)</f>
        <v>78430397000</v>
      </c>
      <c r="AK492" s="47">
        <f>IF(Poziomy!$B$11=A492,AJ492,0)</f>
        <v>0</v>
      </c>
    </row>
    <row r="493" spans="1:37" ht="12.75">
      <c r="A493">
        <v>491</v>
      </c>
      <c r="D493" s="46"/>
      <c r="G493" s="47"/>
      <c r="J493" s="47"/>
      <c r="Z493" s="45">
        <f>40000*(A493-1)</f>
        <v>19600000</v>
      </c>
      <c r="AA493" s="46">
        <f>SUM(Z$3:Z493)</f>
        <v>4811800000</v>
      </c>
      <c r="AB493" s="47">
        <f>IF(Poziomy!$B$13=A493,AA493,0)</f>
        <v>0</v>
      </c>
      <c r="AC493" s="45">
        <f>AC492+20000</f>
        <v>9675000</v>
      </c>
      <c r="AD493" s="46">
        <f>SUM(AC$3:AC493)</f>
        <v>2345200000</v>
      </c>
      <c r="AE493" s="47">
        <f>IF(Poziomy!$B$12=A493,AD493,0)</f>
        <v>0</v>
      </c>
      <c r="AF493" s="44">
        <f>ROUNDUP(((A493-3)/5),0)*20000+AF492</f>
        <v>481160000</v>
      </c>
      <c r="AG493" s="46">
        <f>SUM($AF$3:AF493)</f>
        <v>78901837000</v>
      </c>
      <c r="AH493" s="47">
        <f>IF(Poziomy!$B$10=A493,AG493,0)</f>
        <v>0</v>
      </c>
      <c r="AI493" s="44">
        <f>ROUNDUP(((A493-3)/5),0)*20000+AI492</f>
        <v>481180000</v>
      </c>
      <c r="AJ493" s="46">
        <f>SUM($AI$3:AI493)</f>
        <v>78911577000</v>
      </c>
      <c r="AK493" s="47">
        <f>IF(Poziomy!$B$11=A493,AJ493,0)</f>
        <v>0</v>
      </c>
    </row>
    <row r="494" spans="1:37" ht="12.75">
      <c r="A494">
        <v>492</v>
      </c>
      <c r="D494" s="46"/>
      <c r="G494" s="47"/>
      <c r="J494" s="47"/>
      <c r="Z494" s="45">
        <f>40000*(A494-1)</f>
        <v>19640000</v>
      </c>
      <c r="AA494" s="46">
        <f>SUM(Z$3:Z494)</f>
        <v>4831440000</v>
      </c>
      <c r="AB494" s="47">
        <f>IF(Poziomy!$B$13=A494,AA494,0)</f>
        <v>0</v>
      </c>
      <c r="AC494" s="45">
        <f>AC493+20000</f>
        <v>9695000</v>
      </c>
      <c r="AD494" s="46">
        <f>SUM(AC$3:AC494)</f>
        <v>2354895000</v>
      </c>
      <c r="AE494" s="47">
        <f>IF(Poziomy!$B$12=A494,AD494,0)</f>
        <v>0</v>
      </c>
      <c r="AF494" s="44">
        <f>ROUNDUP(((A494-3)/5),0)*20000+AF493</f>
        <v>483120000</v>
      </c>
      <c r="AG494" s="46">
        <f>SUM($AF$3:AF494)</f>
        <v>79384957000</v>
      </c>
      <c r="AH494" s="47">
        <f>IF(Poziomy!$B$10=A494,AG494,0)</f>
        <v>0</v>
      </c>
      <c r="AI494" s="44">
        <f>ROUNDUP(((A494-3)/5),0)*20000+AI493</f>
        <v>483140000</v>
      </c>
      <c r="AJ494" s="46">
        <f>SUM($AI$3:AI494)</f>
        <v>79394717000</v>
      </c>
      <c r="AK494" s="47">
        <f>IF(Poziomy!$B$11=A494,AJ494,0)</f>
        <v>0</v>
      </c>
    </row>
    <row r="495" spans="1:37" ht="12.75">
      <c r="A495">
        <v>493</v>
      </c>
      <c r="D495" s="46"/>
      <c r="G495" s="47"/>
      <c r="J495" s="47"/>
      <c r="Z495" s="45">
        <f>40000*(A495-1)</f>
        <v>19680000</v>
      </c>
      <c r="AA495" s="46">
        <f>SUM(Z$3:Z495)</f>
        <v>4851120000</v>
      </c>
      <c r="AB495" s="47">
        <f>IF(Poziomy!$B$13=A495,AA495,0)</f>
        <v>0</v>
      </c>
      <c r="AC495" s="45">
        <f>AC494+20000</f>
        <v>9715000</v>
      </c>
      <c r="AD495" s="46">
        <f>SUM(AC$3:AC495)</f>
        <v>2364610000</v>
      </c>
      <c r="AE495" s="47">
        <f>IF(Poziomy!$B$12=A495,AD495,0)</f>
        <v>0</v>
      </c>
      <c r="AF495" s="44">
        <f>ROUNDUP(((A495-3)/5),0)*20000+AF494</f>
        <v>485080000</v>
      </c>
      <c r="AG495" s="46">
        <f>SUM($AF$3:AF495)</f>
        <v>79870037000</v>
      </c>
      <c r="AH495" s="47">
        <f>IF(Poziomy!$B$10=A495,AG495,0)</f>
        <v>0</v>
      </c>
      <c r="AI495" s="44">
        <f>ROUNDUP(((A495-3)/5),0)*20000+AI494</f>
        <v>485100000</v>
      </c>
      <c r="AJ495" s="46">
        <f>SUM($AI$3:AI495)</f>
        <v>79879817000</v>
      </c>
      <c r="AK495" s="47">
        <f>IF(Poziomy!$B$11=A495,AJ495,0)</f>
        <v>0</v>
      </c>
    </row>
    <row r="496" spans="1:37" ht="12.75">
      <c r="A496">
        <v>494</v>
      </c>
      <c r="D496" s="46"/>
      <c r="G496" s="47"/>
      <c r="J496" s="47"/>
      <c r="Z496" s="45">
        <f>40000*(A496-1)</f>
        <v>19720000</v>
      </c>
      <c r="AA496" s="46">
        <f>SUM(Z$3:Z496)</f>
        <v>4870840000</v>
      </c>
      <c r="AB496" s="47">
        <f>IF(Poziomy!$B$13=A496,AA496,0)</f>
        <v>0</v>
      </c>
      <c r="AC496" s="45">
        <f>AC495+20000</f>
        <v>9735000</v>
      </c>
      <c r="AD496" s="46">
        <f>SUM(AC$3:AC496)</f>
        <v>2374345000</v>
      </c>
      <c r="AE496" s="47">
        <f>IF(Poziomy!$B$12=A496,AD496,0)</f>
        <v>0</v>
      </c>
      <c r="AF496" s="44">
        <f>ROUNDUP(((A496-3)/5),0)*20000+AF495</f>
        <v>487060000</v>
      </c>
      <c r="AG496" s="46">
        <f>SUM($AF$3:AF496)</f>
        <v>80357097000</v>
      </c>
      <c r="AH496" s="47">
        <f>IF(Poziomy!$B$10=A496,AG496,0)</f>
        <v>0</v>
      </c>
      <c r="AI496" s="44">
        <f>ROUNDUP(((A496-3)/5),0)*20000+AI495</f>
        <v>487080000</v>
      </c>
      <c r="AJ496" s="46">
        <f>SUM($AI$3:AI496)</f>
        <v>80366897000</v>
      </c>
      <c r="AK496" s="47">
        <f>IF(Poziomy!$B$11=A496,AJ496,0)</f>
        <v>0</v>
      </c>
    </row>
    <row r="497" spans="1:37" ht="12.75">
      <c r="A497">
        <v>495</v>
      </c>
      <c r="D497" s="46"/>
      <c r="G497" s="47"/>
      <c r="J497" s="47"/>
      <c r="Z497" s="45">
        <f>40000*(A497-1)</f>
        <v>19760000</v>
      </c>
      <c r="AA497" s="46">
        <f>SUM(Z$3:Z497)</f>
        <v>4890600000</v>
      </c>
      <c r="AB497" s="47">
        <f>IF(Poziomy!$B$13=A497,AA497,0)</f>
        <v>0</v>
      </c>
      <c r="AC497" s="45">
        <f>AC496+20000</f>
        <v>9755000</v>
      </c>
      <c r="AD497" s="46">
        <f>SUM(AC$3:AC497)</f>
        <v>2384100000</v>
      </c>
      <c r="AE497" s="47">
        <f>IF(Poziomy!$B$12=A497,AD497,0)</f>
        <v>0</v>
      </c>
      <c r="AF497" s="44">
        <f>ROUNDUP(((A497-3)/5),0)*20000+AF496</f>
        <v>489040000</v>
      </c>
      <c r="AG497" s="46">
        <f>SUM($AF$3:AF497)</f>
        <v>80846137000</v>
      </c>
      <c r="AH497" s="47">
        <f>IF(Poziomy!$B$10=A497,AG497,0)</f>
        <v>0</v>
      </c>
      <c r="AI497" s="44">
        <f>ROUNDUP(((A497-3)/5),0)*20000+AI496</f>
        <v>489060000</v>
      </c>
      <c r="AJ497" s="46">
        <f>SUM($AI$3:AI497)</f>
        <v>80855957000</v>
      </c>
      <c r="AK497" s="47">
        <f>IF(Poziomy!$B$11=A497,AJ497,0)</f>
        <v>0</v>
      </c>
    </row>
    <row r="498" spans="1:37" ht="12.75">
      <c r="A498">
        <v>496</v>
      </c>
      <c r="D498" s="46"/>
      <c r="G498" s="47"/>
      <c r="J498" s="47"/>
      <c r="Z498" s="45">
        <f>40000*(A498-1)</f>
        <v>19800000</v>
      </c>
      <c r="AA498" s="46">
        <f>SUM(Z$3:Z498)</f>
        <v>4910400000</v>
      </c>
      <c r="AB498" s="47">
        <f>IF(Poziomy!$B$13=A498,AA498,0)</f>
        <v>0</v>
      </c>
      <c r="AC498" s="45">
        <f>AC497+20000</f>
        <v>9775000</v>
      </c>
      <c r="AD498" s="46">
        <f>SUM(AC$3:AC498)</f>
        <v>2393875000</v>
      </c>
      <c r="AE498" s="47">
        <f>IF(Poziomy!$B$12=A498,AD498,0)</f>
        <v>0</v>
      </c>
      <c r="AF498" s="44">
        <f>ROUNDUP(((A498-3)/5),0)*20000+AF497</f>
        <v>491020000</v>
      </c>
      <c r="AG498" s="46">
        <f>SUM($AF$3:AF498)</f>
        <v>81337157000</v>
      </c>
      <c r="AH498" s="47">
        <f>IF(Poziomy!$B$10=A498,AG498,0)</f>
        <v>0</v>
      </c>
      <c r="AI498" s="44">
        <f>ROUNDUP(((A498-3)/5),0)*20000+AI497</f>
        <v>491040000</v>
      </c>
      <c r="AJ498" s="46">
        <f>SUM($AI$3:AI498)</f>
        <v>81346997000</v>
      </c>
      <c r="AK498" s="47">
        <f>IF(Poziomy!$B$11=A498,AJ498,0)</f>
        <v>0</v>
      </c>
    </row>
    <row r="499" spans="1:37" ht="12.75">
      <c r="A499">
        <v>497</v>
      </c>
      <c r="D499" s="46"/>
      <c r="G499" s="47"/>
      <c r="J499" s="47"/>
      <c r="Z499" s="45">
        <f>40000*(A499-1)</f>
        <v>19840000</v>
      </c>
      <c r="AA499" s="46">
        <f>SUM(Z$3:Z499)</f>
        <v>4930240000</v>
      </c>
      <c r="AB499" s="47">
        <f>IF(Poziomy!$B$13=A499,AA499,0)</f>
        <v>0</v>
      </c>
      <c r="AC499" s="45">
        <f>AC498+20000</f>
        <v>9795000</v>
      </c>
      <c r="AD499" s="46">
        <f>SUM(AC$3:AC499)</f>
        <v>2403670000</v>
      </c>
      <c r="AE499" s="47">
        <f>IF(Poziomy!$B$12=A499,AD499,0)</f>
        <v>0</v>
      </c>
      <c r="AF499" s="44">
        <f>ROUNDUP(((A499-3)/5),0)*20000+AF498</f>
        <v>493000000</v>
      </c>
      <c r="AG499" s="46">
        <f>SUM($AF$3:AF499)</f>
        <v>81830157000</v>
      </c>
      <c r="AH499" s="47">
        <f>IF(Poziomy!$B$10=A499,AG499,0)</f>
        <v>0</v>
      </c>
      <c r="AI499" s="44">
        <f>ROUNDUP(((A499-3)/5),0)*20000+AI498</f>
        <v>493020000</v>
      </c>
      <c r="AJ499" s="46">
        <f>SUM($AI$3:AI499)</f>
        <v>81840017000</v>
      </c>
      <c r="AK499" s="47">
        <f>IF(Poziomy!$B$11=A499,AJ499,0)</f>
        <v>0</v>
      </c>
    </row>
    <row r="500" spans="1:37" ht="12.75">
      <c r="A500">
        <v>498</v>
      </c>
      <c r="D500" s="46"/>
      <c r="G500" s="47"/>
      <c r="J500" s="47"/>
      <c r="Z500" s="45">
        <f>40000*(A500-1)</f>
        <v>19880000</v>
      </c>
      <c r="AA500" s="46">
        <f>SUM(Z$3:Z500)</f>
        <v>4950120000</v>
      </c>
      <c r="AB500" s="47">
        <f>IF(Poziomy!$B$13=A500,AA500,0)</f>
        <v>0</v>
      </c>
      <c r="AC500" s="45">
        <f>AC499+20000</f>
        <v>9815000</v>
      </c>
      <c r="AD500" s="46">
        <f>SUM(AC$3:AC500)</f>
        <v>2413485000</v>
      </c>
      <c r="AE500" s="47">
        <f>IF(Poziomy!$B$12=A500,AD500,0)</f>
        <v>0</v>
      </c>
      <c r="AF500" s="44">
        <f>ROUNDUP(((A500-3)/5),0)*20000+AF499</f>
        <v>494980000</v>
      </c>
      <c r="AG500" s="46">
        <f>SUM($AF$3:AF500)</f>
        <v>82325137000</v>
      </c>
      <c r="AH500" s="47">
        <f>IF(Poziomy!$B$10=A500,AG500,0)</f>
        <v>0</v>
      </c>
      <c r="AI500" s="44">
        <f>ROUNDUP(((A500-3)/5),0)*20000+AI499</f>
        <v>495000000</v>
      </c>
      <c r="AJ500" s="46">
        <f>SUM($AI$3:AI500)</f>
        <v>82335017000</v>
      </c>
      <c r="AK500" s="47">
        <f>IF(Poziomy!$B$11=A500,AJ500,0)</f>
        <v>0</v>
      </c>
    </row>
    <row r="501" spans="1:37" ht="12.75">
      <c r="A501">
        <v>499</v>
      </c>
      <c r="D501" s="46"/>
      <c r="G501" s="47"/>
      <c r="J501" s="47"/>
      <c r="Z501" s="45">
        <f>40000*(A501-1)</f>
        <v>19920000</v>
      </c>
      <c r="AA501" s="46">
        <f>SUM(Z$3:Z501)</f>
        <v>4970040000</v>
      </c>
      <c r="AB501" s="47">
        <f>IF(Poziomy!$B$13=A501,AA501,0)</f>
        <v>0</v>
      </c>
      <c r="AC501" s="45">
        <f>AC500+20000</f>
        <v>9835000</v>
      </c>
      <c r="AD501" s="46">
        <f>SUM(AC$3:AC501)</f>
        <v>2423320000</v>
      </c>
      <c r="AE501" s="47">
        <f>IF(Poziomy!$B$12=A501,AD501,0)</f>
        <v>0</v>
      </c>
      <c r="AF501" s="44">
        <f>ROUNDUP(((A501-3)/5),0)*20000+AF500</f>
        <v>496980000</v>
      </c>
      <c r="AG501" s="46">
        <f>SUM($AF$3:AF501)</f>
        <v>82822117000</v>
      </c>
      <c r="AH501" s="47">
        <f>IF(Poziomy!$B$10=A501,AG501,0)</f>
        <v>0</v>
      </c>
      <c r="AI501" s="44">
        <f>ROUNDUP(((A501-3)/5),0)*20000+AI500</f>
        <v>497000000</v>
      </c>
      <c r="AJ501" s="46">
        <f>SUM($AI$3:AI501)</f>
        <v>82832017000</v>
      </c>
      <c r="AK501" s="47">
        <f>IF(Poziomy!$B$11=A501,AJ501,0)</f>
        <v>0</v>
      </c>
    </row>
    <row r="502" spans="1:37" ht="12.75">
      <c r="A502">
        <v>500</v>
      </c>
      <c r="D502" s="46"/>
      <c r="G502" s="47"/>
      <c r="J502" s="47"/>
      <c r="Z502" s="45">
        <f>40000*(A502-1)</f>
        <v>19960000</v>
      </c>
      <c r="AA502" s="46">
        <f>SUM(Z$3:Z502)</f>
        <v>4990000000</v>
      </c>
      <c r="AB502" s="47">
        <f>IF(Poziomy!$B$13=A502,AA502,0)</f>
        <v>0</v>
      </c>
      <c r="AC502" s="45">
        <f>AC501+20000</f>
        <v>9855000</v>
      </c>
      <c r="AD502" s="46">
        <f>SUM(AC$3:AC502)</f>
        <v>2433175000</v>
      </c>
      <c r="AE502" s="47">
        <f>IF(Poziomy!$B$12=A502,AD502,0)</f>
        <v>0</v>
      </c>
      <c r="AF502" s="44">
        <f>ROUNDUP(((A502-3)/5),0)*20000+AF501</f>
        <v>498980000</v>
      </c>
      <c r="AG502" s="46">
        <f>SUM($AF$3:AF502)</f>
        <v>83321097000</v>
      </c>
      <c r="AH502" s="47">
        <f>IF(Poziomy!$B$10=A502,AG502,0)</f>
        <v>0</v>
      </c>
      <c r="AI502" s="44">
        <f>ROUNDUP(((A502-3)/5),0)*20000+AI501</f>
        <v>499000000</v>
      </c>
      <c r="AJ502" s="46">
        <f>SUM($AI$3:AI502)</f>
        <v>83331017000</v>
      </c>
      <c r="AK502" s="47">
        <f>IF(Poziomy!$B$11=A502,AJ502,0)</f>
        <v>0</v>
      </c>
    </row>
    <row r="503" spans="1:37" ht="12.75">
      <c r="A503">
        <v>501</v>
      </c>
      <c r="D503" s="46"/>
      <c r="G503" s="47"/>
      <c r="J503" s="47"/>
      <c r="Z503" s="45">
        <f>40000*(A503-1)</f>
        <v>20000000</v>
      </c>
      <c r="AA503" s="46">
        <f>SUM(Z$3:Z503)</f>
        <v>5010000000</v>
      </c>
      <c r="AB503" s="47">
        <f>IF(Poziomy!$B$13=A503,AA503,0)</f>
        <v>0</v>
      </c>
      <c r="AC503" s="45">
        <f>AC502+20000</f>
        <v>9875000</v>
      </c>
      <c r="AD503" s="46">
        <f>SUM(AC$3:AC503)</f>
        <v>2443050000</v>
      </c>
      <c r="AE503" s="47">
        <f>IF(Poziomy!$B$12=A503,AD503,0)</f>
        <v>0</v>
      </c>
      <c r="AF503" s="44">
        <f>ROUNDUP(((A503-3)/5),0)*20000+AF502</f>
        <v>500980000</v>
      </c>
      <c r="AG503" s="46">
        <f>SUM($AF$3:AF503)</f>
        <v>83822077000</v>
      </c>
      <c r="AH503" s="47">
        <f>IF(Poziomy!$B$10=A503,AG503,0)</f>
        <v>0</v>
      </c>
      <c r="AI503" s="44">
        <f>ROUNDUP(((A503-3)/5),0)*20000+AI502</f>
        <v>501000000</v>
      </c>
      <c r="AJ503" s="46">
        <f>SUM($AI$3:AI503)</f>
        <v>83832017000</v>
      </c>
      <c r="AK503" s="47">
        <f>IF(Poziomy!$B$11=A503,AJ503,0)</f>
        <v>0</v>
      </c>
    </row>
    <row r="504" spans="1:37" ht="12.75">
      <c r="A504">
        <v>502</v>
      </c>
      <c r="D504" s="46"/>
      <c r="G504" s="47"/>
      <c r="J504" s="47"/>
      <c r="Z504" s="45">
        <f>40000*(A504-1)</f>
        <v>20040000</v>
      </c>
      <c r="AA504" s="46">
        <f>SUM(Z$3:Z504)</f>
        <v>5030040000</v>
      </c>
      <c r="AB504" s="47">
        <f>IF(Poziomy!$B$13=A504,AA504,0)</f>
        <v>0</v>
      </c>
      <c r="AC504" s="45">
        <f>AC503+20000</f>
        <v>9895000</v>
      </c>
      <c r="AD504" s="46">
        <f>SUM(AC$3:AC504)</f>
        <v>2452945000</v>
      </c>
      <c r="AE504" s="47">
        <f>IF(Poziomy!$B$12=A504,AD504,0)</f>
        <v>0</v>
      </c>
      <c r="AF504" s="44">
        <f>ROUNDUP(((A504-3)/5),0)*20000+AF503</f>
        <v>502980000</v>
      </c>
      <c r="AG504" s="46">
        <f>SUM($AF$3:AF504)</f>
        <v>84325057000</v>
      </c>
      <c r="AH504" s="47">
        <f>IF(Poziomy!$B$10=A504,AG504,0)</f>
        <v>0</v>
      </c>
      <c r="AI504" s="44">
        <f>ROUNDUP(((A504-3)/5),0)*20000+AI503</f>
        <v>503000000</v>
      </c>
      <c r="AJ504" s="46">
        <f>SUM($AI$3:AI504)</f>
        <v>84335017000</v>
      </c>
      <c r="AK504" s="47">
        <f>IF(Poziomy!$B$11=A504,AJ504,0)</f>
        <v>0</v>
      </c>
    </row>
    <row r="505" spans="1:37" ht="12.75">
      <c r="A505">
        <v>503</v>
      </c>
      <c r="D505" s="46"/>
      <c r="G505" s="47"/>
      <c r="J505" s="47"/>
      <c r="Z505" s="45">
        <f>40000*(A505-1)</f>
        <v>20080000</v>
      </c>
      <c r="AA505" s="46">
        <f>SUM(Z$3:Z505)</f>
        <v>5050120000</v>
      </c>
      <c r="AB505" s="47">
        <f>IF(Poziomy!$B$13=A505,AA505,0)</f>
        <v>0</v>
      </c>
      <c r="AC505" s="45">
        <f>AC504+20000</f>
        <v>9915000</v>
      </c>
      <c r="AD505" s="46">
        <f>SUM(AC$3:AC505)</f>
        <v>2462860000</v>
      </c>
      <c r="AE505" s="47">
        <f>IF(Poziomy!$B$12=A505,AD505,0)</f>
        <v>0</v>
      </c>
      <c r="AF505" s="44">
        <f>ROUNDUP(((A505-3)/5),0)*20000+AF504</f>
        <v>504980000</v>
      </c>
      <c r="AG505" s="46">
        <f>SUM($AF$3:AF505)</f>
        <v>84830037000</v>
      </c>
      <c r="AH505" s="47">
        <f>IF(Poziomy!$B$10=A505,AG505,0)</f>
        <v>0</v>
      </c>
      <c r="AI505" s="44">
        <f>ROUNDUP(((A505-3)/5),0)*20000+AI504</f>
        <v>505000000</v>
      </c>
      <c r="AJ505" s="46">
        <f>SUM($AI$3:AI505)</f>
        <v>84840017000</v>
      </c>
      <c r="AK505" s="47">
        <f>IF(Poziomy!$B$11=A505,AJ505,0)</f>
        <v>0</v>
      </c>
    </row>
    <row r="506" spans="1:37" ht="12.75">
      <c r="A506">
        <v>504</v>
      </c>
      <c r="D506" s="46"/>
      <c r="G506" s="47"/>
      <c r="J506" s="47"/>
      <c r="Z506" s="45">
        <f>40000*(A506-1)</f>
        <v>20120000</v>
      </c>
      <c r="AA506" s="46">
        <f>SUM(Z$3:Z506)</f>
        <v>5070240000</v>
      </c>
      <c r="AB506" s="47">
        <f>IF(Poziomy!$B$13=A506,AA506,0)</f>
        <v>0</v>
      </c>
      <c r="AC506" s="45">
        <f>AC505+20000</f>
        <v>9935000</v>
      </c>
      <c r="AD506" s="46">
        <f>SUM(AC$3:AC506)</f>
        <v>2472795000</v>
      </c>
      <c r="AE506" s="47">
        <f>IF(Poziomy!$B$12=A506,AD506,0)</f>
        <v>0</v>
      </c>
      <c r="AF506" s="44">
        <f>ROUNDUP(((A506-3)/5),0)*20000+AF505</f>
        <v>507000000</v>
      </c>
      <c r="AG506" s="46">
        <f>SUM($AF$3:AF506)</f>
        <v>85337037000</v>
      </c>
      <c r="AH506" s="47">
        <f>IF(Poziomy!$B$10=A506,AG506,0)</f>
        <v>0</v>
      </c>
      <c r="AI506" s="44">
        <f>ROUNDUP(((A506-3)/5),0)*20000+AI505</f>
        <v>507020000</v>
      </c>
      <c r="AJ506" s="46">
        <f>SUM($AI$3:AI506)</f>
        <v>85347037000</v>
      </c>
      <c r="AK506" s="47">
        <f>IF(Poziomy!$B$11=A506,AJ506,0)</f>
        <v>0</v>
      </c>
    </row>
    <row r="507" spans="1:37" ht="12.75">
      <c r="A507">
        <v>505</v>
      </c>
      <c r="D507" s="46"/>
      <c r="G507" s="47"/>
      <c r="J507" s="47"/>
      <c r="Z507" s="45">
        <f>40000*(A507-1)</f>
        <v>20160000</v>
      </c>
      <c r="AA507" s="46">
        <f>SUM(Z$3:Z507)</f>
        <v>5090400000</v>
      </c>
      <c r="AB507" s="47">
        <f>IF(Poziomy!$B$13=A507,AA507,0)</f>
        <v>0</v>
      </c>
      <c r="AC507" s="45">
        <f>AC506+20000</f>
        <v>9955000</v>
      </c>
      <c r="AD507" s="46">
        <f>SUM(AC$3:AC507)</f>
        <v>2482750000</v>
      </c>
      <c r="AE507" s="47">
        <f>IF(Poziomy!$B$12=A507,AD507,0)</f>
        <v>0</v>
      </c>
      <c r="AF507" s="44">
        <f>ROUNDUP(((A507-3)/5),0)*20000+AF506</f>
        <v>509020000</v>
      </c>
      <c r="AG507" s="46">
        <f>SUM($AF$3:AF507)</f>
        <v>85846057000</v>
      </c>
      <c r="AH507" s="47">
        <f>IF(Poziomy!$B$10=A507,AG507,0)</f>
        <v>0</v>
      </c>
      <c r="AI507" s="44">
        <f>ROUNDUP(((A507-3)/5),0)*20000+AI506</f>
        <v>509040000</v>
      </c>
      <c r="AJ507" s="46">
        <f>SUM($AI$3:AI507)</f>
        <v>85856077000</v>
      </c>
      <c r="AK507" s="47">
        <f>IF(Poziomy!$B$11=A507,AJ507,0)</f>
        <v>0</v>
      </c>
    </row>
    <row r="508" spans="1:37" ht="12.75">
      <c r="A508">
        <v>506</v>
      </c>
      <c r="D508" s="46"/>
      <c r="G508" s="47"/>
      <c r="J508" s="47"/>
      <c r="Z508" s="45">
        <f>40000*(A508-1)</f>
        <v>20200000</v>
      </c>
      <c r="AA508" s="46">
        <f>SUM(Z$3:Z508)</f>
        <v>5110600000</v>
      </c>
      <c r="AB508" s="47">
        <f>IF(Poziomy!$B$13=A508,AA508,0)</f>
        <v>0</v>
      </c>
      <c r="AC508" s="45">
        <f>AC507+20000</f>
        <v>9975000</v>
      </c>
      <c r="AD508" s="46">
        <f>SUM(AC$3:AC508)</f>
        <v>2492725000</v>
      </c>
      <c r="AE508" s="47">
        <f>IF(Poziomy!$B$12=A508,AD508,0)</f>
        <v>0</v>
      </c>
      <c r="AF508" s="44">
        <f>ROUNDUP(((A508-3)/5),0)*20000+AF507</f>
        <v>511040000</v>
      </c>
      <c r="AG508" s="46">
        <f>SUM($AF$3:AF508)</f>
        <v>86357097000</v>
      </c>
      <c r="AH508" s="47">
        <f>IF(Poziomy!$B$10=A508,AG508,0)</f>
        <v>0</v>
      </c>
      <c r="AI508" s="44">
        <f>ROUNDUP(((A508-3)/5),0)*20000+AI507</f>
        <v>511060000</v>
      </c>
      <c r="AJ508" s="46">
        <f>SUM($AI$3:AI508)</f>
        <v>86367137000</v>
      </c>
      <c r="AK508" s="47">
        <f>IF(Poziomy!$B$11=A508,AJ508,0)</f>
        <v>0</v>
      </c>
    </row>
    <row r="509" spans="1:37" ht="12.75">
      <c r="A509">
        <v>507</v>
      </c>
      <c r="D509" s="46"/>
      <c r="G509" s="47"/>
      <c r="J509" s="47"/>
      <c r="Z509" s="45">
        <f>40000*(A509-1)</f>
        <v>20240000</v>
      </c>
      <c r="AA509" s="46">
        <f>SUM(Z$3:Z509)</f>
        <v>5130840000</v>
      </c>
      <c r="AB509" s="47">
        <f>IF(Poziomy!$B$13=A509,AA509,0)</f>
        <v>0</v>
      </c>
      <c r="AC509" s="45">
        <f>AC508+20000</f>
        <v>9995000</v>
      </c>
      <c r="AD509" s="46">
        <f>SUM(AC$3:AC509)</f>
        <v>2502720000</v>
      </c>
      <c r="AE509" s="47">
        <f>IF(Poziomy!$B$12=A509,AD509,0)</f>
        <v>0</v>
      </c>
      <c r="AF509" s="44">
        <f>ROUNDUP(((A509-3)/5),0)*20000+AF508</f>
        <v>513060000</v>
      </c>
      <c r="AG509" s="46">
        <f>SUM($AF$3:AF509)</f>
        <v>86870157000</v>
      </c>
      <c r="AH509" s="47">
        <f>IF(Poziomy!$B$10=A509,AG509,0)</f>
        <v>0</v>
      </c>
      <c r="AI509" s="44">
        <f>ROUNDUP(((A509-3)/5),0)*20000+AI508</f>
        <v>513080000</v>
      </c>
      <c r="AJ509" s="46">
        <f>SUM($AI$3:AI509)</f>
        <v>86880217000</v>
      </c>
      <c r="AK509" s="47">
        <f>IF(Poziomy!$B$11=A509,AJ509,0)</f>
        <v>0</v>
      </c>
    </row>
    <row r="510" spans="1:37" ht="12.75">
      <c r="A510">
        <v>508</v>
      </c>
      <c r="D510" s="46"/>
      <c r="G510" s="47"/>
      <c r="J510" s="47"/>
      <c r="Z510" s="45">
        <f>40000*(A510-1)</f>
        <v>20280000</v>
      </c>
      <c r="AA510" s="46">
        <f>SUM(Z$3:Z510)</f>
        <v>5151120000</v>
      </c>
      <c r="AB510" s="47">
        <f>IF(Poziomy!$B$13=A510,AA510,0)</f>
        <v>0</v>
      </c>
      <c r="AC510" s="45">
        <f>AC509+20000</f>
        <v>10015000</v>
      </c>
      <c r="AD510" s="46">
        <f>SUM(AC$3:AC510)</f>
        <v>2512735000</v>
      </c>
      <c r="AE510" s="47">
        <f>IF(Poziomy!$B$12=A510,AD510,0)</f>
        <v>0</v>
      </c>
      <c r="AF510" s="44">
        <f>ROUNDUP(((A510-3)/5),0)*20000+AF509</f>
        <v>515080000</v>
      </c>
      <c r="AG510" s="46">
        <f>SUM($AF$3:AF510)</f>
        <v>87385237000</v>
      </c>
      <c r="AH510" s="47">
        <f>IF(Poziomy!$B$10=A510,AG510,0)</f>
        <v>0</v>
      </c>
      <c r="AI510" s="44">
        <f>ROUNDUP(((A510-3)/5),0)*20000+AI509</f>
        <v>515100000</v>
      </c>
      <c r="AJ510" s="46">
        <f>SUM($AI$3:AI510)</f>
        <v>87395317000</v>
      </c>
      <c r="AK510" s="47">
        <f>IF(Poziomy!$B$11=A510,AJ510,0)</f>
        <v>0</v>
      </c>
    </row>
    <row r="511" spans="1:37" ht="12.75">
      <c r="A511">
        <v>509</v>
      </c>
      <c r="D511" s="46"/>
      <c r="G511" s="47"/>
      <c r="J511" s="47"/>
      <c r="Z511" s="45">
        <f>40000*(A511-1)</f>
        <v>20320000</v>
      </c>
      <c r="AA511" s="46">
        <f>SUM(Z$3:Z511)</f>
        <v>5171440000</v>
      </c>
      <c r="AB511" s="47">
        <f>IF(Poziomy!$B$13=A511,AA511,0)</f>
        <v>0</v>
      </c>
      <c r="AC511" s="45">
        <f>AC510+20000</f>
        <v>10035000</v>
      </c>
      <c r="AD511" s="46">
        <f>SUM(AC$3:AC511)</f>
        <v>2522770000</v>
      </c>
      <c r="AE511" s="47">
        <f>IF(Poziomy!$B$12=A511,AD511,0)</f>
        <v>0</v>
      </c>
      <c r="AF511" s="44">
        <f>ROUNDUP(((A511-3)/5),0)*20000+AF510</f>
        <v>517120000</v>
      </c>
      <c r="AG511" s="46">
        <f>SUM($AF$3:AF511)</f>
        <v>87902357000</v>
      </c>
      <c r="AH511" s="47">
        <f>IF(Poziomy!$B$10=A511,AG511,0)</f>
        <v>0</v>
      </c>
      <c r="AI511" s="44">
        <f>ROUNDUP(((A511-3)/5),0)*20000+AI510</f>
        <v>517140000</v>
      </c>
      <c r="AJ511" s="46">
        <f>SUM($AI$3:AI511)</f>
        <v>87912457000</v>
      </c>
      <c r="AK511" s="47">
        <f>IF(Poziomy!$B$11=A511,AJ511,0)</f>
        <v>0</v>
      </c>
    </row>
    <row r="512" spans="1:37" ht="12.75">
      <c r="A512">
        <v>510</v>
      </c>
      <c r="D512" s="46"/>
      <c r="G512" s="47"/>
      <c r="J512" s="47"/>
      <c r="Z512" s="45">
        <f>40000*(A512-1)</f>
        <v>20360000</v>
      </c>
      <c r="AA512" s="46">
        <f>SUM(Z$3:Z512)</f>
        <v>5191800000</v>
      </c>
      <c r="AB512" s="47">
        <f>IF(Poziomy!$B$13=A512,AA512,0)</f>
        <v>0</v>
      </c>
      <c r="AC512" s="45">
        <f>AC511+20000</f>
        <v>10055000</v>
      </c>
      <c r="AD512" s="46">
        <f>SUM(AC$3:AC512)</f>
        <v>2532825000</v>
      </c>
      <c r="AE512" s="47">
        <f>IF(Poziomy!$B$12=A512,AD512,0)</f>
        <v>0</v>
      </c>
      <c r="AF512" s="44">
        <f>ROUNDUP(((A512-3)/5),0)*20000+AF511</f>
        <v>519160000</v>
      </c>
      <c r="AG512" s="46">
        <f>SUM($AF$3:AF512)</f>
        <v>88421517000</v>
      </c>
      <c r="AH512" s="47">
        <f>IF(Poziomy!$B$10=A512,AG512,0)</f>
        <v>0</v>
      </c>
      <c r="AI512" s="44">
        <f>ROUNDUP(((A512-3)/5),0)*20000+AI511</f>
        <v>519180000</v>
      </c>
      <c r="AJ512" s="46">
        <f>SUM($AI$3:AI512)</f>
        <v>88431637000</v>
      </c>
      <c r="AK512" s="47">
        <f>IF(Poziomy!$B$11=A512,AJ512,0)</f>
        <v>0</v>
      </c>
    </row>
    <row r="513" spans="1:37" ht="12.75">
      <c r="A513">
        <v>511</v>
      </c>
      <c r="D513" s="46"/>
      <c r="G513" s="47"/>
      <c r="J513" s="47"/>
      <c r="Z513" s="45">
        <f>40000*(A513-1)</f>
        <v>20400000</v>
      </c>
      <c r="AA513" s="46">
        <f>SUM(Z$3:Z513)</f>
        <v>5212200000</v>
      </c>
      <c r="AB513" s="47">
        <f>IF(Poziomy!$B$13=A513,AA513,0)</f>
        <v>0</v>
      </c>
      <c r="AC513" s="45">
        <f>AC512+20000</f>
        <v>10075000</v>
      </c>
      <c r="AD513" s="46">
        <f>SUM(AC$3:AC513)</f>
        <v>2542900000</v>
      </c>
      <c r="AE513" s="47">
        <f>IF(Poziomy!$B$12=A513,AD513,0)</f>
        <v>0</v>
      </c>
      <c r="AF513" s="44">
        <f>ROUNDUP(((A513-3)/5),0)*20000+AF512</f>
        <v>521200000</v>
      </c>
      <c r="AG513" s="46">
        <f>SUM($AF$3:AF513)</f>
        <v>88942717000</v>
      </c>
      <c r="AH513" s="47">
        <f>IF(Poziomy!$B$10=A513,AG513,0)</f>
        <v>0</v>
      </c>
      <c r="AI513" s="44">
        <f>ROUNDUP(((A513-3)/5),0)*20000+AI512</f>
        <v>521220000</v>
      </c>
      <c r="AJ513" s="46">
        <f>SUM($AI$3:AI513)</f>
        <v>88952857000</v>
      </c>
      <c r="AK513" s="47">
        <f>IF(Poziomy!$B$11=A513,AJ513,0)</f>
        <v>0</v>
      </c>
    </row>
    <row r="514" spans="1:37" ht="12.75">
      <c r="A514">
        <v>512</v>
      </c>
      <c r="D514" s="46"/>
      <c r="G514" s="47"/>
      <c r="J514" s="47"/>
      <c r="Z514" s="45">
        <f>40000*(A514-1)</f>
        <v>20440000</v>
      </c>
      <c r="AA514" s="46">
        <f>SUM(Z$3:Z514)</f>
        <v>5232640000</v>
      </c>
      <c r="AB514" s="47">
        <f>IF(Poziomy!$B$13=A514,AA514,0)</f>
        <v>0</v>
      </c>
      <c r="AC514" s="45">
        <f>AC513+20000</f>
        <v>10095000</v>
      </c>
      <c r="AD514" s="46">
        <f>SUM(AC$3:AC514)</f>
        <v>2552995000</v>
      </c>
      <c r="AE514" s="47">
        <f>IF(Poziomy!$B$12=A514,AD514,0)</f>
        <v>0</v>
      </c>
      <c r="AF514" s="44">
        <f>ROUNDUP(((A514-3)/5),0)*20000+AF513</f>
        <v>523240000</v>
      </c>
      <c r="AG514" s="46">
        <f>SUM($AF$3:AF514)</f>
        <v>89465957000</v>
      </c>
      <c r="AH514" s="47">
        <f>IF(Poziomy!$B$10=A514,AG514,0)</f>
        <v>0</v>
      </c>
      <c r="AI514" s="44">
        <f>ROUNDUP(((A514-3)/5),0)*20000+AI513</f>
        <v>523260000</v>
      </c>
      <c r="AJ514" s="46">
        <f>SUM($AI$3:AI514)</f>
        <v>89476117000</v>
      </c>
      <c r="AK514" s="47">
        <f>IF(Poziomy!$B$11=A514,AJ514,0)</f>
        <v>0</v>
      </c>
    </row>
    <row r="515" spans="1:37" ht="12.75">
      <c r="A515">
        <v>513</v>
      </c>
      <c r="D515" s="46"/>
      <c r="G515" s="47"/>
      <c r="J515" s="47"/>
      <c r="Z515" s="45">
        <f>40000*(A515-1)</f>
        <v>20480000</v>
      </c>
      <c r="AA515" s="46">
        <f>SUM(Z$3:Z515)</f>
        <v>5253120000</v>
      </c>
      <c r="AB515" s="47">
        <f>IF(Poziomy!$B$13=A515,AA515,0)</f>
        <v>0</v>
      </c>
      <c r="AC515" s="45">
        <f>AC514+20000</f>
        <v>10115000</v>
      </c>
      <c r="AD515" s="46">
        <f>SUM(AC$3:AC515)</f>
        <v>2563110000</v>
      </c>
      <c r="AE515" s="47">
        <f>IF(Poziomy!$B$12=A515,AD515,0)</f>
        <v>0</v>
      </c>
      <c r="AF515" s="44">
        <f>ROUNDUP(((A515-3)/5),0)*20000+AF514</f>
        <v>525280000</v>
      </c>
      <c r="AG515" s="46">
        <f>SUM($AF$3:AF515)</f>
        <v>89991237000</v>
      </c>
      <c r="AH515" s="47">
        <f>IF(Poziomy!$B$10=A515,AG515,0)</f>
        <v>0</v>
      </c>
      <c r="AI515" s="44">
        <f>ROUNDUP(((A515-3)/5),0)*20000+AI514</f>
        <v>525300000</v>
      </c>
      <c r="AJ515" s="46">
        <f>SUM($AI$3:AI515)</f>
        <v>90001417000</v>
      </c>
      <c r="AK515" s="47">
        <f>IF(Poziomy!$B$11=A515,AJ515,0)</f>
        <v>0</v>
      </c>
    </row>
    <row r="516" spans="1:37" ht="12.75">
      <c r="A516">
        <v>514</v>
      </c>
      <c r="D516" s="46"/>
      <c r="G516" s="47"/>
      <c r="J516" s="47"/>
      <c r="Z516" s="45">
        <f>40000*(A516-1)</f>
        <v>20520000</v>
      </c>
      <c r="AA516" s="46">
        <f>SUM(Z$3:Z516)</f>
        <v>5273640000</v>
      </c>
      <c r="AB516" s="47">
        <f>IF(Poziomy!$B$13=A516,AA516,0)</f>
        <v>0</v>
      </c>
      <c r="AC516" s="45">
        <f>AC515+20000</f>
        <v>10135000</v>
      </c>
      <c r="AD516" s="46">
        <f>SUM(AC$3:AC516)</f>
        <v>2573245000</v>
      </c>
      <c r="AE516" s="47">
        <f>IF(Poziomy!$B$12=A516,AD516,0)</f>
        <v>0</v>
      </c>
      <c r="AF516" s="44">
        <f>ROUNDUP(((A516-3)/5),0)*20000+AF515</f>
        <v>527340000</v>
      </c>
      <c r="AG516" s="46">
        <f>SUM($AF$3:AF516)</f>
        <v>90518577000</v>
      </c>
      <c r="AH516" s="47">
        <f>IF(Poziomy!$B$10=A516,AG516,0)</f>
        <v>0</v>
      </c>
      <c r="AI516" s="44">
        <f>ROUNDUP(((A516-3)/5),0)*20000+AI515</f>
        <v>527360000</v>
      </c>
      <c r="AJ516" s="46">
        <f>SUM($AI$3:AI516)</f>
        <v>90528777000</v>
      </c>
      <c r="AK516" s="47">
        <f>IF(Poziomy!$B$11=A516,AJ516,0)</f>
        <v>0</v>
      </c>
    </row>
    <row r="517" spans="1:37" ht="12.75">
      <c r="A517">
        <v>515</v>
      </c>
      <c r="D517" s="46"/>
      <c r="G517" s="47"/>
      <c r="J517" s="47"/>
      <c r="Z517" s="45">
        <f>40000*(A517-1)</f>
        <v>20560000</v>
      </c>
      <c r="AA517" s="46">
        <f>SUM(Z$3:Z517)</f>
        <v>5294200000</v>
      </c>
      <c r="AB517" s="47">
        <f>IF(Poziomy!$B$13=A517,AA517,0)</f>
        <v>0</v>
      </c>
      <c r="AC517" s="45">
        <f>AC516+20000</f>
        <v>10155000</v>
      </c>
      <c r="AD517" s="46">
        <f>SUM(AC$3:AC517)</f>
        <v>2583400000</v>
      </c>
      <c r="AE517" s="47">
        <f>IF(Poziomy!$B$12=A517,AD517,0)</f>
        <v>0</v>
      </c>
      <c r="AF517" s="44">
        <f>ROUNDUP(((A517-3)/5),0)*20000+AF516</f>
        <v>529400000</v>
      </c>
      <c r="AG517" s="46">
        <f>SUM($AF$3:AF517)</f>
        <v>91047977000</v>
      </c>
      <c r="AH517" s="47">
        <f>IF(Poziomy!$B$10=A517,AG517,0)</f>
        <v>0</v>
      </c>
      <c r="AI517" s="44">
        <f>ROUNDUP(((A517-3)/5),0)*20000+AI516</f>
        <v>529420000</v>
      </c>
      <c r="AJ517" s="46">
        <f>SUM($AI$3:AI517)</f>
        <v>91058197000</v>
      </c>
      <c r="AK517" s="47">
        <f>IF(Poziomy!$B$11=A517,AJ517,0)</f>
        <v>0</v>
      </c>
    </row>
    <row r="518" spans="1:37" ht="12.75">
      <c r="A518">
        <v>516</v>
      </c>
      <c r="D518" s="46"/>
      <c r="G518" s="47"/>
      <c r="J518" s="47"/>
      <c r="Z518" s="45">
        <f>40000*(A518-1)</f>
        <v>20600000</v>
      </c>
      <c r="AA518" s="46">
        <f>SUM(Z$3:Z518)</f>
        <v>5314800000</v>
      </c>
      <c r="AB518" s="47">
        <f>IF(Poziomy!$B$13=A518,AA518,0)</f>
        <v>0</v>
      </c>
      <c r="AC518" s="45">
        <f>AC517+20000</f>
        <v>10175000</v>
      </c>
      <c r="AD518" s="46">
        <f>SUM(AC$3:AC518)</f>
        <v>2593575000</v>
      </c>
      <c r="AE518" s="47">
        <f>IF(Poziomy!$B$12=A518,AD518,0)</f>
        <v>0</v>
      </c>
      <c r="AF518" s="44">
        <f>ROUNDUP(((A518-3)/5),0)*20000+AF517</f>
        <v>531460000</v>
      </c>
      <c r="AG518" s="46">
        <f>SUM($AF$3:AF518)</f>
        <v>91579437000</v>
      </c>
      <c r="AH518" s="47">
        <f>IF(Poziomy!$B$10=A518,AG518,0)</f>
        <v>0</v>
      </c>
      <c r="AI518" s="44">
        <f>ROUNDUP(((A518-3)/5),0)*20000+AI517</f>
        <v>531480000</v>
      </c>
      <c r="AJ518" s="46">
        <f>SUM($AI$3:AI518)</f>
        <v>91589677000</v>
      </c>
      <c r="AK518" s="47">
        <f>IF(Poziomy!$B$11=A518,AJ518,0)</f>
        <v>0</v>
      </c>
    </row>
    <row r="519" spans="1:37" ht="12.75">
      <c r="A519">
        <v>517</v>
      </c>
      <c r="D519" s="46"/>
      <c r="G519" s="47"/>
      <c r="J519" s="47"/>
      <c r="Z519" s="45">
        <f>40000*(A519-1)</f>
        <v>20640000</v>
      </c>
      <c r="AA519" s="46">
        <f>SUM(Z$3:Z519)</f>
        <v>5335440000</v>
      </c>
      <c r="AB519" s="47">
        <f>IF(Poziomy!$B$13=A519,AA519,0)</f>
        <v>0</v>
      </c>
      <c r="AC519" s="45">
        <f>AC518+20000</f>
        <v>10195000</v>
      </c>
      <c r="AD519" s="46">
        <f>SUM(AC$3:AC519)</f>
        <v>2603770000</v>
      </c>
      <c r="AE519" s="47">
        <f>IF(Poziomy!$B$12=A519,AD519,0)</f>
        <v>0</v>
      </c>
      <c r="AF519" s="44">
        <f>ROUNDUP(((A519-3)/5),0)*20000+AF518</f>
        <v>533520000</v>
      </c>
      <c r="AG519" s="46">
        <f>SUM($AF$3:AF519)</f>
        <v>92112957000</v>
      </c>
      <c r="AH519" s="47">
        <f>IF(Poziomy!$B$10=A519,AG519,0)</f>
        <v>0</v>
      </c>
      <c r="AI519" s="44">
        <f>ROUNDUP(((A519-3)/5),0)*20000+AI518</f>
        <v>533540000</v>
      </c>
      <c r="AJ519" s="46">
        <f>SUM($AI$3:AI519)</f>
        <v>92123217000</v>
      </c>
      <c r="AK519" s="47">
        <f>IF(Poziomy!$B$11=A519,AJ519,0)</f>
        <v>0</v>
      </c>
    </row>
    <row r="520" spans="1:37" ht="12.75">
      <c r="A520">
        <v>518</v>
      </c>
      <c r="D520" s="46"/>
      <c r="G520" s="47"/>
      <c r="J520" s="47"/>
      <c r="Z520" s="45">
        <f>40000*(A520-1)</f>
        <v>20680000</v>
      </c>
      <c r="AA520" s="46">
        <f>SUM(Z$3:Z520)</f>
        <v>5356120000</v>
      </c>
      <c r="AB520" s="47">
        <f>IF(Poziomy!$B$13=A520,AA520,0)</f>
        <v>0</v>
      </c>
      <c r="AC520" s="45">
        <f>AC519+20000</f>
        <v>10215000</v>
      </c>
      <c r="AD520" s="46">
        <f>SUM(AC$3:AC520)</f>
        <v>2613985000</v>
      </c>
      <c r="AE520" s="47">
        <f>IF(Poziomy!$B$12=A520,AD520,0)</f>
        <v>0</v>
      </c>
      <c r="AF520" s="44">
        <f>ROUNDUP(((A520-3)/5),0)*20000+AF519</f>
        <v>535580000</v>
      </c>
      <c r="AG520" s="46">
        <f>SUM($AF$3:AF520)</f>
        <v>92648537000</v>
      </c>
      <c r="AH520" s="47">
        <f>IF(Poziomy!$B$10=A520,AG520,0)</f>
        <v>0</v>
      </c>
      <c r="AI520" s="44">
        <f>ROUNDUP(((A520-3)/5),0)*20000+AI519</f>
        <v>535600000</v>
      </c>
      <c r="AJ520" s="46">
        <f>SUM($AI$3:AI520)</f>
        <v>92658817000</v>
      </c>
      <c r="AK520" s="47">
        <f>IF(Poziomy!$B$11=A520,AJ520,0)</f>
        <v>0</v>
      </c>
    </row>
    <row r="521" spans="1:37" ht="12.75">
      <c r="A521">
        <v>519</v>
      </c>
      <c r="D521" s="46"/>
      <c r="G521" s="47"/>
      <c r="J521" s="47"/>
      <c r="Z521" s="45">
        <f>40000*(A521-1)</f>
        <v>20720000</v>
      </c>
      <c r="AA521" s="46">
        <f>SUM(Z$3:Z521)</f>
        <v>5376840000</v>
      </c>
      <c r="AB521" s="47">
        <f>IF(Poziomy!$B$13=A521,AA521,0)</f>
        <v>0</v>
      </c>
      <c r="AC521" s="45">
        <f>AC520+20000</f>
        <v>10235000</v>
      </c>
      <c r="AD521" s="46">
        <f>SUM(AC$3:AC521)</f>
        <v>2624220000</v>
      </c>
      <c r="AE521" s="47">
        <f>IF(Poziomy!$B$12=A521,AD521,0)</f>
        <v>0</v>
      </c>
      <c r="AF521" s="44">
        <f>ROUNDUP(((A521-3)/5),0)*20000+AF520</f>
        <v>537660000</v>
      </c>
      <c r="AG521" s="46">
        <f>SUM($AF$3:AF521)</f>
        <v>93186197000</v>
      </c>
      <c r="AH521" s="47">
        <f>IF(Poziomy!$B$10=A521,AG521,0)</f>
        <v>0</v>
      </c>
      <c r="AI521" s="44">
        <f>ROUNDUP(((A521-3)/5),0)*20000+AI520</f>
        <v>537680000</v>
      </c>
      <c r="AJ521" s="46">
        <f>SUM($AI$3:AI521)</f>
        <v>93196497000</v>
      </c>
      <c r="AK521" s="47">
        <f>IF(Poziomy!$B$11=A521,AJ521,0)</f>
        <v>0</v>
      </c>
    </row>
    <row r="522" spans="1:37" ht="12.75">
      <c r="A522">
        <v>520</v>
      </c>
      <c r="D522" s="46"/>
      <c r="G522" s="47"/>
      <c r="J522" s="47"/>
      <c r="Z522" s="45">
        <f>40000*(A522-1)</f>
        <v>20760000</v>
      </c>
      <c r="AA522" s="46">
        <f>SUM(Z$3:Z522)</f>
        <v>5397600000</v>
      </c>
      <c r="AB522" s="47">
        <f>IF(Poziomy!$B$13=A522,AA522,0)</f>
        <v>0</v>
      </c>
      <c r="AC522" s="45">
        <f>AC521+20000</f>
        <v>10255000</v>
      </c>
      <c r="AD522" s="46">
        <f>SUM(AC$3:AC522)</f>
        <v>2634475000</v>
      </c>
      <c r="AE522" s="47">
        <f>IF(Poziomy!$B$12=A522,AD522,0)</f>
        <v>0</v>
      </c>
      <c r="AF522" s="44">
        <f>ROUNDUP(((A522-3)/5),0)*20000+AF521</f>
        <v>539740000</v>
      </c>
      <c r="AG522" s="46">
        <f>SUM($AF$3:AF522)</f>
        <v>93725937000</v>
      </c>
      <c r="AH522" s="47">
        <f>IF(Poziomy!$B$10=A522,AG522,0)</f>
        <v>0</v>
      </c>
      <c r="AI522" s="44">
        <f>ROUNDUP(((A522-3)/5),0)*20000+AI521</f>
        <v>539760000</v>
      </c>
      <c r="AJ522" s="46">
        <f>SUM($AI$3:AI522)</f>
        <v>93736257000</v>
      </c>
      <c r="AK522" s="47">
        <f>IF(Poziomy!$B$11=A522,AJ522,0)</f>
        <v>0</v>
      </c>
    </row>
    <row r="523" spans="1:37" ht="12.75">
      <c r="A523">
        <v>521</v>
      </c>
      <c r="D523" s="46"/>
      <c r="G523" s="47"/>
      <c r="J523" s="47"/>
      <c r="Z523" s="45">
        <f>40000*(A523-1)</f>
        <v>20800000</v>
      </c>
      <c r="AA523" s="46">
        <f>SUM(Z$3:Z523)</f>
        <v>5418400000</v>
      </c>
      <c r="AB523" s="47">
        <f>IF(Poziomy!$B$13=A523,AA523,0)</f>
        <v>0</v>
      </c>
      <c r="AC523" s="45">
        <f>AC522+20000</f>
        <v>10275000</v>
      </c>
      <c r="AD523" s="46">
        <f>SUM(AC$3:AC523)</f>
        <v>2644750000</v>
      </c>
      <c r="AE523" s="47">
        <f>IF(Poziomy!$B$12=A523,AD523,0)</f>
        <v>0</v>
      </c>
      <c r="AF523" s="44">
        <f>ROUNDUP(((A523-3)/5),0)*20000+AF522</f>
        <v>541820000</v>
      </c>
      <c r="AG523" s="46">
        <f>SUM($AF$3:AF523)</f>
        <v>94267757000</v>
      </c>
      <c r="AH523" s="47">
        <f>IF(Poziomy!$B$10=A523,AG523,0)</f>
        <v>0</v>
      </c>
      <c r="AI523" s="44">
        <f>ROUNDUP(((A523-3)/5),0)*20000+AI522</f>
        <v>541840000</v>
      </c>
      <c r="AJ523" s="46">
        <f>SUM($AI$3:AI523)</f>
        <v>94278097000</v>
      </c>
      <c r="AK523" s="47">
        <f>IF(Poziomy!$B$11=A523,AJ523,0)</f>
        <v>0</v>
      </c>
    </row>
    <row r="524" spans="1:37" ht="12.75">
      <c r="A524">
        <v>522</v>
      </c>
      <c r="D524" s="46"/>
      <c r="G524" s="47"/>
      <c r="J524" s="47"/>
      <c r="Z524" s="45">
        <f>40000*(A524-1)</f>
        <v>20840000</v>
      </c>
      <c r="AA524" s="46">
        <f>SUM(Z$3:Z524)</f>
        <v>5439240000</v>
      </c>
      <c r="AB524" s="47">
        <f>IF(Poziomy!$B$13=A524,AA524,0)</f>
        <v>0</v>
      </c>
      <c r="AC524" s="45">
        <f>AC523+20000</f>
        <v>10295000</v>
      </c>
      <c r="AD524" s="46">
        <f>SUM(AC$3:AC524)</f>
        <v>2655045000</v>
      </c>
      <c r="AE524" s="47">
        <f>IF(Poziomy!$B$12=A524,AD524,0)</f>
        <v>0</v>
      </c>
      <c r="AF524" s="44">
        <f>ROUNDUP(((A524-3)/5),0)*20000+AF523</f>
        <v>543900000</v>
      </c>
      <c r="AG524" s="46">
        <f>SUM($AF$3:AF524)</f>
        <v>94811657000</v>
      </c>
      <c r="AH524" s="47">
        <f>IF(Poziomy!$B$10=A524,AG524,0)</f>
        <v>0</v>
      </c>
      <c r="AI524" s="44">
        <f>ROUNDUP(((A524-3)/5),0)*20000+AI523</f>
        <v>543920000</v>
      </c>
      <c r="AJ524" s="46">
        <f>SUM($AI$3:AI524)</f>
        <v>94822017000</v>
      </c>
      <c r="AK524" s="47">
        <f>IF(Poziomy!$B$11=A524,AJ524,0)</f>
        <v>0</v>
      </c>
    </row>
    <row r="525" spans="1:37" ht="12.75">
      <c r="A525">
        <v>523</v>
      </c>
      <c r="D525" s="46"/>
      <c r="G525" s="47"/>
      <c r="J525" s="47"/>
      <c r="Z525" s="45">
        <f>40000*(A525-1)</f>
        <v>20880000</v>
      </c>
      <c r="AA525" s="46">
        <f>SUM(Z$3:Z525)</f>
        <v>5460120000</v>
      </c>
      <c r="AB525" s="47">
        <f>IF(Poziomy!$B$13=A525,AA525,0)</f>
        <v>0</v>
      </c>
      <c r="AC525" s="45">
        <f>AC524+20000</f>
        <v>10315000</v>
      </c>
      <c r="AD525" s="46">
        <f>SUM(AC$3:AC525)</f>
        <v>2665360000</v>
      </c>
      <c r="AE525" s="47">
        <f>IF(Poziomy!$B$12=A525,AD525,0)</f>
        <v>0</v>
      </c>
      <c r="AF525" s="44">
        <f>ROUNDUP(((A525-3)/5),0)*20000+AF524</f>
        <v>545980000</v>
      </c>
      <c r="AG525" s="46">
        <f>SUM($AF$3:AF525)</f>
        <v>95357637000</v>
      </c>
      <c r="AH525" s="47">
        <f>IF(Poziomy!$B$10=A525,AG525,0)</f>
        <v>0</v>
      </c>
      <c r="AI525" s="44">
        <f>ROUNDUP(((A525-3)/5),0)*20000+AI524</f>
        <v>546000000</v>
      </c>
      <c r="AJ525" s="46">
        <f>SUM($AI$3:AI525)</f>
        <v>95368017000</v>
      </c>
      <c r="AK525" s="47">
        <f>IF(Poziomy!$B$11=A525,AJ525,0)</f>
        <v>0</v>
      </c>
    </row>
    <row r="526" spans="1:37" ht="12.75">
      <c r="A526">
        <v>524</v>
      </c>
      <c r="D526" s="46"/>
      <c r="G526" s="47"/>
      <c r="J526" s="47"/>
      <c r="Z526" s="45">
        <f>40000*(A526-1)</f>
        <v>20920000</v>
      </c>
      <c r="AA526" s="46">
        <f>SUM(Z$3:Z526)</f>
        <v>5481040000</v>
      </c>
      <c r="AB526" s="47">
        <f>IF(Poziomy!$B$13=A526,AA526,0)</f>
        <v>0</v>
      </c>
      <c r="AC526" s="45">
        <f>AC525+20000</f>
        <v>10335000</v>
      </c>
      <c r="AD526" s="46">
        <f>SUM(AC$3:AC526)</f>
        <v>2675695000</v>
      </c>
      <c r="AE526" s="47">
        <f>IF(Poziomy!$B$12=A526,AD526,0)</f>
        <v>0</v>
      </c>
      <c r="AF526" s="44">
        <f>ROUNDUP(((A526-3)/5),0)*20000+AF525</f>
        <v>548080000</v>
      </c>
      <c r="AG526" s="46">
        <f>SUM($AF$3:AF526)</f>
        <v>95905717000</v>
      </c>
      <c r="AH526" s="47">
        <f>IF(Poziomy!$B$10=A526,AG526,0)</f>
        <v>0</v>
      </c>
      <c r="AI526" s="44">
        <f>ROUNDUP(((A526-3)/5),0)*20000+AI525</f>
        <v>548100000</v>
      </c>
      <c r="AJ526" s="46">
        <f>SUM($AI$3:AI526)</f>
        <v>95916117000</v>
      </c>
      <c r="AK526" s="47">
        <f>IF(Poziomy!$B$11=A526,AJ526,0)</f>
        <v>0</v>
      </c>
    </row>
    <row r="527" spans="1:37" ht="12.75">
      <c r="A527">
        <v>525</v>
      </c>
      <c r="D527" s="46"/>
      <c r="G527" s="47"/>
      <c r="J527" s="47"/>
      <c r="Z527" s="45">
        <f>40000*(A527-1)</f>
        <v>20960000</v>
      </c>
      <c r="AA527" s="46">
        <f>SUM(Z$3:Z527)</f>
        <v>5502000000</v>
      </c>
      <c r="AB527" s="47">
        <f>IF(Poziomy!$B$13=A527,AA527,0)</f>
        <v>0</v>
      </c>
      <c r="AC527" s="45">
        <f>AC526+20000</f>
        <v>10355000</v>
      </c>
      <c r="AD527" s="46">
        <f>SUM(AC$3:AC527)</f>
        <v>2686050000</v>
      </c>
      <c r="AE527" s="47">
        <f>IF(Poziomy!$B$12=A527,AD527,0)</f>
        <v>0</v>
      </c>
      <c r="AF527" s="44">
        <f>ROUNDUP(((A527-3)/5),0)*20000+AF526</f>
        <v>550180000</v>
      </c>
      <c r="AG527" s="46">
        <f>SUM($AF$3:AF527)</f>
        <v>96455897000</v>
      </c>
      <c r="AH527" s="47">
        <f>IF(Poziomy!$B$10=A527,AG527,0)</f>
        <v>0</v>
      </c>
      <c r="AI527" s="44">
        <f>ROUNDUP(((A527-3)/5),0)*20000+AI526</f>
        <v>550200000</v>
      </c>
      <c r="AJ527" s="46">
        <f>SUM($AI$3:AI527)</f>
        <v>96466317000</v>
      </c>
      <c r="AK527" s="47">
        <f>IF(Poziomy!$B$11=A527,AJ527,0)</f>
        <v>0</v>
      </c>
    </row>
    <row r="528" spans="1:37" ht="12.75">
      <c r="A528">
        <v>526</v>
      </c>
      <c r="D528" s="46"/>
      <c r="G528" s="47"/>
      <c r="J528" s="47"/>
      <c r="Z528" s="45">
        <f>40000*(A528-1)</f>
        <v>21000000</v>
      </c>
      <c r="AA528" s="46">
        <f>SUM(Z$3:Z528)</f>
        <v>5523000000</v>
      </c>
      <c r="AB528" s="47">
        <f>IF(Poziomy!$B$13=A528,AA528,0)</f>
        <v>0</v>
      </c>
      <c r="AC528" s="45">
        <f>AC527+20000</f>
        <v>10375000</v>
      </c>
      <c r="AD528" s="46">
        <f>SUM(AC$3:AC528)</f>
        <v>2696425000</v>
      </c>
      <c r="AE528" s="47">
        <f>IF(Poziomy!$B$12=A528,AD528,0)</f>
        <v>0</v>
      </c>
      <c r="AF528" s="44">
        <f>ROUNDUP(((A528-3)/5),0)*20000+AF527</f>
        <v>552280000</v>
      </c>
      <c r="AG528" s="46">
        <f>SUM($AF$3:AF528)</f>
        <v>97008177000</v>
      </c>
      <c r="AH528" s="47">
        <f>IF(Poziomy!$B$10=A528,AG528,0)</f>
        <v>0</v>
      </c>
      <c r="AI528" s="44">
        <f>ROUNDUP(((A528-3)/5),0)*20000+AI527</f>
        <v>552300000</v>
      </c>
      <c r="AJ528" s="46">
        <f>SUM($AI$3:AI528)</f>
        <v>97018617000</v>
      </c>
      <c r="AK528" s="47">
        <f>IF(Poziomy!$B$11=A528,AJ528,0)</f>
        <v>0</v>
      </c>
    </row>
    <row r="529" spans="1:37" ht="12.75">
      <c r="A529">
        <v>527</v>
      </c>
      <c r="D529" s="46"/>
      <c r="G529" s="47"/>
      <c r="J529" s="47"/>
      <c r="Z529" s="45">
        <f>40000*(A529-1)</f>
        <v>21040000</v>
      </c>
      <c r="AA529" s="46">
        <f>SUM(Z$3:Z529)</f>
        <v>5544040000</v>
      </c>
      <c r="AB529" s="47">
        <f>IF(Poziomy!$B$13=A529,AA529,0)</f>
        <v>0</v>
      </c>
      <c r="AC529" s="45">
        <f>AC528+20000</f>
        <v>10395000</v>
      </c>
      <c r="AD529" s="46">
        <f>SUM(AC$3:AC529)</f>
        <v>2706820000</v>
      </c>
      <c r="AE529" s="47">
        <f>IF(Poziomy!$B$12=A529,AD529,0)</f>
        <v>0</v>
      </c>
      <c r="AF529" s="44">
        <f>ROUNDUP(((A529-3)/5),0)*20000+AF528</f>
        <v>554380000</v>
      </c>
      <c r="AG529" s="46">
        <f>SUM($AF$3:AF529)</f>
        <v>97562557000</v>
      </c>
      <c r="AH529" s="47">
        <f>IF(Poziomy!$B$10=A529,AG529,0)</f>
        <v>0</v>
      </c>
      <c r="AI529" s="44">
        <f>ROUNDUP(((A529-3)/5),0)*20000+AI528</f>
        <v>554400000</v>
      </c>
      <c r="AJ529" s="46">
        <f>SUM($AI$3:AI529)</f>
        <v>97573017000</v>
      </c>
      <c r="AK529" s="47">
        <f>IF(Poziomy!$B$11=A529,AJ529,0)</f>
        <v>0</v>
      </c>
    </row>
    <row r="530" spans="1:37" ht="12.75">
      <c r="A530">
        <v>528</v>
      </c>
      <c r="D530" s="46"/>
      <c r="G530" s="47"/>
      <c r="J530" s="47"/>
      <c r="Z530" s="45">
        <f>40000*(A530-1)</f>
        <v>21080000</v>
      </c>
      <c r="AA530" s="46">
        <f>SUM(Z$3:Z530)</f>
        <v>5565120000</v>
      </c>
      <c r="AB530" s="47">
        <f>IF(Poziomy!$B$13=A530,AA530,0)</f>
        <v>0</v>
      </c>
      <c r="AC530" s="45">
        <f>AC529+20000</f>
        <v>10415000</v>
      </c>
      <c r="AD530" s="46">
        <f>SUM(AC$3:AC530)</f>
        <v>2717235000</v>
      </c>
      <c r="AE530" s="47">
        <f>IF(Poziomy!$B$12=A530,AD530,0)</f>
        <v>0</v>
      </c>
      <c r="AF530" s="44">
        <f>ROUNDUP(((A530-3)/5),0)*20000+AF529</f>
        <v>556480000</v>
      </c>
      <c r="AG530" s="46">
        <f>SUM($AF$3:AF530)</f>
        <v>98119037000</v>
      </c>
      <c r="AH530" s="47">
        <f>IF(Poziomy!$B$10=A530,AG530,0)</f>
        <v>0</v>
      </c>
      <c r="AI530" s="44">
        <f>ROUNDUP(((A530-3)/5),0)*20000+AI529</f>
        <v>556500000</v>
      </c>
      <c r="AJ530" s="46">
        <f>SUM($AI$3:AI530)</f>
        <v>98129517000</v>
      </c>
      <c r="AK530" s="47">
        <f>IF(Poziomy!$B$11=A530,AJ530,0)</f>
        <v>0</v>
      </c>
    </row>
    <row r="531" spans="1:37" ht="12.75">
      <c r="A531">
        <v>529</v>
      </c>
      <c r="D531" s="46"/>
      <c r="G531" s="47"/>
      <c r="J531" s="47"/>
      <c r="Z531" s="45">
        <f>40000*(A531-1)</f>
        <v>21120000</v>
      </c>
      <c r="AA531" s="46">
        <f>SUM(Z$3:Z531)</f>
        <v>5586240000</v>
      </c>
      <c r="AB531" s="47">
        <f>IF(Poziomy!$B$13=A531,AA531,0)</f>
        <v>0</v>
      </c>
      <c r="AC531" s="45">
        <f>AC530+20000</f>
        <v>10435000</v>
      </c>
      <c r="AD531" s="46">
        <f>SUM(AC$3:AC531)</f>
        <v>2727670000</v>
      </c>
      <c r="AE531" s="47">
        <f>IF(Poziomy!$B$12=A531,AD531,0)</f>
        <v>0</v>
      </c>
      <c r="AF531" s="44">
        <f>ROUNDUP(((A531-3)/5),0)*20000+AF530</f>
        <v>558600000</v>
      </c>
      <c r="AG531" s="46">
        <f>SUM($AF$3:AF531)</f>
        <v>98677637000</v>
      </c>
      <c r="AH531" s="47">
        <f>IF(Poziomy!$B$10=A531,AG531,0)</f>
        <v>0</v>
      </c>
      <c r="AI531" s="44">
        <f>ROUNDUP(((A531-3)/5),0)*20000+AI530</f>
        <v>558620000</v>
      </c>
      <c r="AJ531" s="46">
        <f>SUM($AI$3:AI531)</f>
        <v>98688137000</v>
      </c>
      <c r="AK531" s="47">
        <f>IF(Poziomy!$B$11=A531,AJ531,0)</f>
        <v>0</v>
      </c>
    </row>
    <row r="532" spans="1:37" ht="12.75">
      <c r="A532">
        <v>530</v>
      </c>
      <c r="D532" s="46"/>
      <c r="G532" s="47"/>
      <c r="J532" s="47"/>
      <c r="Z532" s="45">
        <f>40000*(A532-1)</f>
        <v>21160000</v>
      </c>
      <c r="AA532" s="46">
        <f>SUM(Z$3:Z532)</f>
        <v>5607400000</v>
      </c>
      <c r="AB532" s="47">
        <f>IF(Poziomy!$B$13=A532,AA532,0)</f>
        <v>0</v>
      </c>
      <c r="AC532" s="45">
        <f>AC531+20000</f>
        <v>10455000</v>
      </c>
      <c r="AD532" s="46">
        <f>SUM(AC$3:AC532)</f>
        <v>2738125000</v>
      </c>
      <c r="AE532" s="47">
        <f>IF(Poziomy!$B$12=A532,AD532,0)</f>
        <v>0</v>
      </c>
      <c r="AF532" s="44">
        <f>ROUNDUP(((A532-3)/5),0)*20000+AF531</f>
        <v>560720000</v>
      </c>
      <c r="AG532" s="46">
        <f>SUM($AF$3:AF532)</f>
        <v>99238357000</v>
      </c>
      <c r="AH532" s="47">
        <f>IF(Poziomy!$B$10=A532,AG532,0)</f>
        <v>0</v>
      </c>
      <c r="AI532" s="44">
        <f>ROUNDUP(((A532-3)/5),0)*20000+AI531</f>
        <v>560740000</v>
      </c>
      <c r="AJ532" s="46">
        <f>SUM($AI$3:AI532)</f>
        <v>99248877000</v>
      </c>
      <c r="AK532" s="47">
        <f>IF(Poziomy!$B$11=A532,AJ532,0)</f>
        <v>0</v>
      </c>
    </row>
    <row r="533" spans="1:37" ht="12.75">
      <c r="A533">
        <v>531</v>
      </c>
      <c r="D533" s="46"/>
      <c r="G533" s="47"/>
      <c r="J533" s="47"/>
      <c r="Z533" s="45">
        <f>40000*(A533-1)</f>
        <v>21200000</v>
      </c>
      <c r="AA533" s="46">
        <f>SUM(Z$3:Z533)</f>
        <v>5628600000</v>
      </c>
      <c r="AB533" s="47">
        <f>IF(Poziomy!$B$13=A533,AA533,0)</f>
        <v>0</v>
      </c>
      <c r="AC533" s="45">
        <f>AC532+20000</f>
        <v>10475000</v>
      </c>
      <c r="AD533" s="46">
        <f>SUM(AC$3:AC533)</f>
        <v>2748600000</v>
      </c>
      <c r="AE533" s="47">
        <f>IF(Poziomy!$B$12=A533,AD533,0)</f>
        <v>0</v>
      </c>
      <c r="AF533" s="44">
        <f>ROUNDUP(((A533-3)/5),0)*20000+AF532</f>
        <v>562840000</v>
      </c>
      <c r="AG533" s="46">
        <f>SUM($AF$3:AF533)</f>
        <v>99801197000</v>
      </c>
      <c r="AH533" s="47">
        <f>IF(Poziomy!$B$10=A533,AG533,0)</f>
        <v>0</v>
      </c>
      <c r="AI533" s="44">
        <f>ROUNDUP(((A533-3)/5),0)*20000+AI532</f>
        <v>562860000</v>
      </c>
      <c r="AJ533" s="46">
        <f>SUM($AI$3:AI533)</f>
        <v>99811737000</v>
      </c>
      <c r="AK533" s="47">
        <f>IF(Poziomy!$B$11=A533,AJ533,0)</f>
        <v>0</v>
      </c>
    </row>
    <row r="534" spans="1:37" ht="12.75">
      <c r="A534">
        <v>532</v>
      </c>
      <c r="D534" s="46"/>
      <c r="G534" s="47"/>
      <c r="J534" s="47"/>
      <c r="Z534" s="45">
        <f>40000*(A534-1)</f>
        <v>21240000</v>
      </c>
      <c r="AA534" s="46">
        <f>SUM(Z$3:Z534)</f>
        <v>5649840000</v>
      </c>
      <c r="AB534" s="47">
        <f>IF(Poziomy!$B$13=A534,AA534,0)</f>
        <v>0</v>
      </c>
      <c r="AC534" s="45">
        <f>AC533+20000</f>
        <v>10495000</v>
      </c>
      <c r="AD534" s="46">
        <f>SUM(AC$3:AC534)</f>
        <v>2759095000</v>
      </c>
      <c r="AE534" s="47">
        <f>IF(Poziomy!$B$12=A534,AD534,0)</f>
        <v>0</v>
      </c>
      <c r="AF534" s="44">
        <f>ROUNDUP(((A534-3)/5),0)*20000+AF533</f>
        <v>564960000</v>
      </c>
      <c r="AG534" s="46">
        <f>SUM($AF$3:AF534)</f>
        <v>100366157000</v>
      </c>
      <c r="AH534" s="47">
        <f>IF(Poziomy!$B$10=A534,AG534,0)</f>
        <v>0</v>
      </c>
      <c r="AI534" s="44">
        <f>ROUNDUP(((A534-3)/5),0)*20000+AI533</f>
        <v>564980000</v>
      </c>
      <c r="AJ534" s="46">
        <f>SUM($AI$3:AI534)</f>
        <v>100376717000</v>
      </c>
      <c r="AK534" s="47">
        <f>IF(Poziomy!$B$11=A534,AJ534,0)</f>
        <v>0</v>
      </c>
    </row>
    <row r="535" spans="1:37" ht="12.75">
      <c r="A535">
        <v>533</v>
      </c>
      <c r="D535" s="46"/>
      <c r="G535" s="47"/>
      <c r="J535" s="47"/>
      <c r="Z535" s="45">
        <f>40000*(A535-1)</f>
        <v>21280000</v>
      </c>
      <c r="AA535" s="46">
        <f>SUM(Z$3:Z535)</f>
        <v>5671120000</v>
      </c>
      <c r="AB535" s="47">
        <f>IF(Poziomy!$B$13=A535,AA535,0)</f>
        <v>0</v>
      </c>
      <c r="AC535" s="45">
        <f>AC534+20000</f>
        <v>10515000</v>
      </c>
      <c r="AD535" s="46">
        <f>SUM(AC$3:AC535)</f>
        <v>2769610000</v>
      </c>
      <c r="AE535" s="47">
        <f>IF(Poziomy!$B$12=A535,AD535,0)</f>
        <v>0</v>
      </c>
      <c r="AF535" s="44">
        <f>ROUNDUP(((A535-3)/5),0)*20000+AF534</f>
        <v>567080000</v>
      </c>
      <c r="AG535" s="46">
        <f>SUM($AF$3:AF535)</f>
        <v>100933237000</v>
      </c>
      <c r="AH535" s="47">
        <f>IF(Poziomy!$B$10=A535,AG535,0)</f>
        <v>0</v>
      </c>
      <c r="AI535" s="44">
        <f>ROUNDUP(((A535-3)/5),0)*20000+AI534</f>
        <v>567100000</v>
      </c>
      <c r="AJ535" s="46">
        <f>SUM($AI$3:AI535)</f>
        <v>100943817000</v>
      </c>
      <c r="AK535" s="47">
        <f>IF(Poziomy!$B$11=A535,AJ535,0)</f>
        <v>0</v>
      </c>
    </row>
    <row r="536" spans="1:37" ht="12.75">
      <c r="A536">
        <v>534</v>
      </c>
      <c r="D536" s="46"/>
      <c r="G536" s="47"/>
      <c r="J536" s="47"/>
      <c r="Z536" s="45">
        <f>40000*(A536-1)</f>
        <v>21320000</v>
      </c>
      <c r="AA536" s="46">
        <f>SUM(Z$3:Z536)</f>
        <v>5692440000</v>
      </c>
      <c r="AB536" s="47">
        <f>IF(Poziomy!$B$13=A536,AA536,0)</f>
        <v>0</v>
      </c>
      <c r="AC536" s="45">
        <f>AC535+20000</f>
        <v>10535000</v>
      </c>
      <c r="AD536" s="46">
        <f>SUM(AC$3:AC536)</f>
        <v>2780145000</v>
      </c>
      <c r="AE536" s="47">
        <f>IF(Poziomy!$B$12=A536,AD536,0)</f>
        <v>0</v>
      </c>
      <c r="AF536" s="44">
        <f>ROUNDUP(((A536-3)/5),0)*20000+AF535</f>
        <v>569220000</v>
      </c>
      <c r="AG536" s="46">
        <f>SUM($AF$3:AF536)</f>
        <v>101502457000</v>
      </c>
      <c r="AH536" s="47">
        <f>IF(Poziomy!$B$10=A536,AG536,0)</f>
        <v>0</v>
      </c>
      <c r="AI536" s="44">
        <f>ROUNDUP(((A536-3)/5),0)*20000+AI535</f>
        <v>569240000</v>
      </c>
      <c r="AJ536" s="46">
        <f>SUM($AI$3:AI536)</f>
        <v>101513057000</v>
      </c>
      <c r="AK536" s="47">
        <f>IF(Poziomy!$B$11=A536,AJ536,0)</f>
        <v>0</v>
      </c>
    </row>
    <row r="537" spans="1:37" ht="12.75">
      <c r="A537">
        <v>535</v>
      </c>
      <c r="D537" s="46"/>
      <c r="G537" s="47"/>
      <c r="J537" s="47"/>
      <c r="Z537" s="45">
        <f>40000*(A537-1)</f>
        <v>21360000</v>
      </c>
      <c r="AA537" s="46">
        <f>SUM(Z$3:Z537)</f>
        <v>5713800000</v>
      </c>
      <c r="AB537" s="47">
        <f>IF(Poziomy!$B$13=A537,AA537,0)</f>
        <v>0</v>
      </c>
      <c r="AC537" s="45">
        <f>AC536+20000</f>
        <v>10555000</v>
      </c>
      <c r="AD537" s="46">
        <f>SUM(AC$3:AC537)</f>
        <v>2790700000</v>
      </c>
      <c r="AE537" s="47">
        <f>IF(Poziomy!$B$12=A537,AD537,0)</f>
        <v>0</v>
      </c>
      <c r="AF537" s="44">
        <f>ROUNDUP(((A537-3)/5),0)*20000+AF536</f>
        <v>571360000</v>
      </c>
      <c r="AG537" s="46">
        <f>SUM($AF$3:AF537)</f>
        <v>102073817000</v>
      </c>
      <c r="AH537" s="47">
        <f>IF(Poziomy!$B$10=A537,AG537,0)</f>
        <v>0</v>
      </c>
      <c r="AI537" s="44">
        <f>ROUNDUP(((A537-3)/5),0)*20000+AI536</f>
        <v>571380000</v>
      </c>
      <c r="AJ537" s="46">
        <f>SUM($AI$3:AI537)</f>
        <v>102084437000</v>
      </c>
      <c r="AK537" s="47">
        <f>IF(Poziomy!$B$11=A537,AJ537,0)</f>
        <v>0</v>
      </c>
    </row>
    <row r="538" spans="1:37" ht="12.75">
      <c r="A538">
        <v>536</v>
      </c>
      <c r="D538" s="46"/>
      <c r="G538" s="47"/>
      <c r="J538" s="47"/>
      <c r="Z538" s="45">
        <f>40000*(A538-1)</f>
        <v>21400000</v>
      </c>
      <c r="AA538" s="46">
        <f>SUM(Z$3:Z538)</f>
        <v>5735200000</v>
      </c>
      <c r="AB538" s="47">
        <f>IF(Poziomy!$B$13=A538,AA538,0)</f>
        <v>0</v>
      </c>
      <c r="AC538" s="45">
        <f>AC537+20000</f>
        <v>10575000</v>
      </c>
      <c r="AD538" s="46">
        <f>SUM(AC$3:AC538)</f>
        <v>2801275000</v>
      </c>
      <c r="AE538" s="47">
        <f>IF(Poziomy!$B$12=A538,AD538,0)</f>
        <v>0</v>
      </c>
      <c r="AF538" s="44">
        <f>ROUNDUP(((A538-3)/5),0)*20000+AF537</f>
        <v>573500000</v>
      </c>
      <c r="AG538" s="46">
        <f>SUM($AF$3:AF538)</f>
        <v>102647317000</v>
      </c>
      <c r="AH538" s="47">
        <f>IF(Poziomy!$B$10=A538,AG538,0)</f>
        <v>0</v>
      </c>
      <c r="AI538" s="44">
        <f>ROUNDUP(((A538-3)/5),0)*20000+AI537</f>
        <v>573520000</v>
      </c>
      <c r="AJ538" s="46">
        <f>SUM($AI$3:AI538)</f>
        <v>102657957000</v>
      </c>
      <c r="AK538" s="47">
        <f>IF(Poziomy!$B$11=A538,AJ538,0)</f>
        <v>0</v>
      </c>
    </row>
    <row r="539" spans="1:37" ht="12.75">
      <c r="A539">
        <v>537</v>
      </c>
      <c r="D539" s="46"/>
      <c r="G539" s="47"/>
      <c r="J539" s="47"/>
      <c r="Z539" s="45">
        <f>40000*(A539-1)</f>
        <v>21440000</v>
      </c>
      <c r="AA539" s="46">
        <f>SUM(Z$3:Z539)</f>
        <v>5756640000</v>
      </c>
      <c r="AB539" s="47">
        <f>IF(Poziomy!$B$13=A539,AA539,0)</f>
        <v>0</v>
      </c>
      <c r="AC539" s="45">
        <f>AC538+20000</f>
        <v>10595000</v>
      </c>
      <c r="AD539" s="46">
        <f>SUM(AC$3:AC539)</f>
        <v>2811870000</v>
      </c>
      <c r="AE539" s="47">
        <f>IF(Poziomy!$B$12=A539,AD539,0)</f>
        <v>0</v>
      </c>
      <c r="AF539" s="44">
        <f>ROUNDUP(((A539-3)/5),0)*20000+AF538</f>
        <v>575640000</v>
      </c>
      <c r="AG539" s="46">
        <f>SUM($AF$3:AF539)</f>
        <v>103222957000</v>
      </c>
      <c r="AH539" s="47">
        <f>IF(Poziomy!$B$10=A539,AG539,0)</f>
        <v>0</v>
      </c>
      <c r="AI539" s="44">
        <f>ROUNDUP(((A539-3)/5),0)*20000+AI538</f>
        <v>575660000</v>
      </c>
      <c r="AJ539" s="46">
        <f>SUM($AI$3:AI539)</f>
        <v>103233617000</v>
      </c>
      <c r="AK539" s="47">
        <f>IF(Poziomy!$B$11=A539,AJ539,0)</f>
        <v>0</v>
      </c>
    </row>
    <row r="540" spans="1:37" ht="12.75">
      <c r="A540">
        <v>538</v>
      </c>
      <c r="D540" s="46"/>
      <c r="G540" s="47"/>
      <c r="J540" s="47"/>
      <c r="Z540" s="45">
        <f>40000*(A540-1)</f>
        <v>21480000</v>
      </c>
      <c r="AA540" s="46">
        <f>SUM(Z$3:Z540)</f>
        <v>5778120000</v>
      </c>
      <c r="AB540" s="47">
        <f>IF(Poziomy!$B$13=A540,AA540,0)</f>
        <v>0</v>
      </c>
      <c r="AC540" s="45">
        <f>AC539+20000</f>
        <v>10615000</v>
      </c>
      <c r="AD540" s="46">
        <f>SUM(AC$3:AC540)</f>
        <v>2822485000</v>
      </c>
      <c r="AE540" s="47">
        <f>IF(Poziomy!$B$12=A540,AD540,0)</f>
        <v>0</v>
      </c>
      <c r="AF540" s="44">
        <f>ROUNDUP(((A540-3)/5),0)*20000+AF539</f>
        <v>577780000</v>
      </c>
      <c r="AG540" s="46">
        <f>SUM($AF$3:AF540)</f>
        <v>103800737000</v>
      </c>
      <c r="AH540" s="47">
        <f>IF(Poziomy!$B$10=A540,AG540,0)</f>
        <v>0</v>
      </c>
      <c r="AI540" s="44">
        <f>ROUNDUP(((A540-3)/5),0)*20000+AI539</f>
        <v>577800000</v>
      </c>
      <c r="AJ540" s="46">
        <f>SUM($AI$3:AI540)</f>
        <v>103811417000</v>
      </c>
      <c r="AK540" s="47">
        <f>IF(Poziomy!$B$11=A540,AJ540,0)</f>
        <v>0</v>
      </c>
    </row>
    <row r="541" spans="1:37" ht="12.75">
      <c r="A541">
        <v>539</v>
      </c>
      <c r="D541" s="46"/>
      <c r="G541" s="47"/>
      <c r="J541" s="47"/>
      <c r="Z541" s="45">
        <f>40000*(A541-1)</f>
        <v>21520000</v>
      </c>
      <c r="AA541" s="46">
        <f>SUM(Z$3:Z541)</f>
        <v>5799640000</v>
      </c>
      <c r="AB541" s="47">
        <f>IF(Poziomy!$B$13=A541,AA541,0)</f>
        <v>0</v>
      </c>
      <c r="AC541" s="45">
        <f>AC540+20000</f>
        <v>10635000</v>
      </c>
      <c r="AD541" s="46">
        <f>SUM(AC$3:AC541)</f>
        <v>2833120000</v>
      </c>
      <c r="AE541" s="47">
        <f>IF(Poziomy!$B$12=A541,AD541,0)</f>
        <v>0</v>
      </c>
      <c r="AF541" s="44">
        <f>ROUNDUP(((A541-3)/5),0)*20000+AF540</f>
        <v>579940000</v>
      </c>
      <c r="AG541" s="46">
        <f>SUM($AF$3:AF541)</f>
        <v>104380677000</v>
      </c>
      <c r="AH541" s="47">
        <f>IF(Poziomy!$B$10=A541,AG541,0)</f>
        <v>0</v>
      </c>
      <c r="AI541" s="44">
        <f>ROUNDUP(((A541-3)/5),0)*20000+AI540</f>
        <v>579960000</v>
      </c>
      <c r="AJ541" s="46">
        <f>SUM($AI$3:AI541)</f>
        <v>104391377000</v>
      </c>
      <c r="AK541" s="47">
        <f>IF(Poziomy!$B$11=A541,AJ541,0)</f>
        <v>0</v>
      </c>
    </row>
    <row r="542" spans="1:37" ht="12.75">
      <c r="A542">
        <v>540</v>
      </c>
      <c r="D542" s="46"/>
      <c r="G542" s="47"/>
      <c r="J542" s="47"/>
      <c r="Z542" s="45">
        <f>40000*(A542-1)</f>
        <v>21560000</v>
      </c>
      <c r="AA542" s="46">
        <f>SUM(Z$3:Z542)</f>
        <v>5821200000</v>
      </c>
      <c r="AB542" s="47">
        <f>IF(Poziomy!$B$13=A542,AA542,0)</f>
        <v>0</v>
      </c>
      <c r="AC542" s="45">
        <f>AC541+20000</f>
        <v>10655000</v>
      </c>
      <c r="AD542" s="46">
        <f>SUM(AC$3:AC542)</f>
        <v>2843775000</v>
      </c>
      <c r="AE542" s="47">
        <f>IF(Poziomy!$B$12=A542,AD542,0)</f>
        <v>0</v>
      </c>
      <c r="AF542" s="44">
        <f>ROUNDUP(((A542-3)/5),0)*20000+AF541</f>
        <v>582100000</v>
      </c>
      <c r="AG542" s="46">
        <f>SUM($AF$3:AF542)</f>
        <v>104962777000</v>
      </c>
      <c r="AH542" s="47">
        <f>IF(Poziomy!$B$10=A542,AG542,0)</f>
        <v>0</v>
      </c>
      <c r="AI542" s="44">
        <f>ROUNDUP(((A542-3)/5),0)*20000+AI541</f>
        <v>582120000</v>
      </c>
      <c r="AJ542" s="46">
        <f>SUM($AI$3:AI542)</f>
        <v>104973497000</v>
      </c>
      <c r="AK542" s="47">
        <f>IF(Poziomy!$B$11=A542,AJ542,0)</f>
        <v>0</v>
      </c>
    </row>
    <row r="543" spans="1:37" ht="12.75">
      <c r="A543">
        <v>541</v>
      </c>
      <c r="D543" s="46"/>
      <c r="G543" s="47"/>
      <c r="J543" s="47"/>
      <c r="Z543" s="45">
        <f>40000*(A543-1)</f>
        <v>21600000</v>
      </c>
      <c r="AA543" s="46">
        <f>SUM(Z$3:Z543)</f>
        <v>5842800000</v>
      </c>
      <c r="AB543" s="47">
        <f>IF(Poziomy!$B$13=A543,AA543,0)</f>
        <v>0</v>
      </c>
      <c r="AC543" s="45">
        <f>AC542+20000</f>
        <v>10675000</v>
      </c>
      <c r="AD543" s="46">
        <f>SUM(AC$3:AC543)</f>
        <v>2854450000</v>
      </c>
      <c r="AE543" s="47">
        <f>IF(Poziomy!$B$12=A543,AD543,0)</f>
        <v>0</v>
      </c>
      <c r="AF543" s="44">
        <f>ROUNDUP(((A543-3)/5),0)*20000+AF542</f>
        <v>584260000</v>
      </c>
      <c r="AG543" s="46">
        <f>SUM($AF$3:AF543)</f>
        <v>105547037000</v>
      </c>
      <c r="AH543" s="47">
        <f>IF(Poziomy!$B$10=A543,AG543,0)</f>
        <v>0</v>
      </c>
      <c r="AI543" s="44">
        <f>ROUNDUP(((A543-3)/5),0)*20000+AI542</f>
        <v>584280000</v>
      </c>
      <c r="AJ543" s="46">
        <f>SUM($AI$3:AI543)</f>
        <v>105557777000</v>
      </c>
      <c r="AK543" s="47">
        <f>IF(Poziomy!$B$11=A543,AJ543,0)</f>
        <v>0</v>
      </c>
    </row>
    <row r="544" spans="1:37" ht="12.75">
      <c r="A544">
        <v>542</v>
      </c>
      <c r="D544" s="46"/>
      <c r="G544" s="47"/>
      <c r="J544" s="47"/>
      <c r="Z544" s="45">
        <f>40000*(A544-1)</f>
        <v>21640000</v>
      </c>
      <c r="AA544" s="46">
        <f>SUM(Z$3:Z544)</f>
        <v>5864440000</v>
      </c>
      <c r="AB544" s="47">
        <f>IF(Poziomy!$B$13=A544,AA544,0)</f>
        <v>0</v>
      </c>
      <c r="AC544" s="45">
        <f>AC543+20000</f>
        <v>10695000</v>
      </c>
      <c r="AD544" s="46">
        <f>SUM(AC$3:AC544)</f>
        <v>2865145000</v>
      </c>
      <c r="AE544" s="47">
        <f>IF(Poziomy!$B$12=A544,AD544,0)</f>
        <v>0</v>
      </c>
      <c r="AF544" s="44">
        <f>ROUNDUP(((A544-3)/5),0)*20000+AF543</f>
        <v>586420000</v>
      </c>
      <c r="AG544" s="46">
        <f>SUM($AF$3:AF544)</f>
        <v>106133457000</v>
      </c>
      <c r="AH544" s="47">
        <f>IF(Poziomy!$B$10=A544,AG544,0)</f>
        <v>0</v>
      </c>
      <c r="AI544" s="44">
        <f>ROUNDUP(((A544-3)/5),0)*20000+AI543</f>
        <v>586440000</v>
      </c>
      <c r="AJ544" s="46">
        <f>SUM($AI$3:AI544)</f>
        <v>106144217000</v>
      </c>
      <c r="AK544" s="47">
        <f>IF(Poziomy!$B$11=A544,AJ544,0)</f>
        <v>0</v>
      </c>
    </row>
    <row r="545" spans="1:37" ht="12.75">
      <c r="A545">
        <v>543</v>
      </c>
      <c r="D545" s="46"/>
      <c r="G545" s="47"/>
      <c r="J545" s="47"/>
      <c r="Z545" s="45">
        <f>40000*(A545-1)</f>
        <v>21680000</v>
      </c>
      <c r="AA545" s="46">
        <f>SUM(Z$3:Z545)</f>
        <v>5886120000</v>
      </c>
      <c r="AB545" s="47">
        <f>IF(Poziomy!$B$13=A545,AA545,0)</f>
        <v>0</v>
      </c>
      <c r="AC545" s="45">
        <f>AC544+20000</f>
        <v>10715000</v>
      </c>
      <c r="AD545" s="46">
        <f>SUM(AC$3:AC545)</f>
        <v>2875860000</v>
      </c>
      <c r="AE545" s="47">
        <f>IF(Poziomy!$B$12=A545,AD545,0)</f>
        <v>0</v>
      </c>
      <c r="AF545" s="44">
        <f>ROUNDUP(((A545-3)/5),0)*20000+AF544</f>
        <v>588580000</v>
      </c>
      <c r="AG545" s="46">
        <f>SUM($AF$3:AF545)</f>
        <v>106722037000</v>
      </c>
      <c r="AH545" s="47">
        <f>IF(Poziomy!$B$10=A545,AG545,0)</f>
        <v>0</v>
      </c>
      <c r="AI545" s="44">
        <f>ROUNDUP(((A545-3)/5),0)*20000+AI544</f>
        <v>588600000</v>
      </c>
      <c r="AJ545" s="46">
        <f>SUM($AI$3:AI545)</f>
        <v>106732817000</v>
      </c>
      <c r="AK545" s="47">
        <f>IF(Poziomy!$B$11=A545,AJ545,0)</f>
        <v>0</v>
      </c>
    </row>
    <row r="546" spans="1:37" ht="12.75">
      <c r="A546">
        <v>544</v>
      </c>
      <c r="D546" s="46"/>
      <c r="G546" s="47"/>
      <c r="J546" s="47"/>
      <c r="Z546" s="45">
        <f>40000*(A546-1)</f>
        <v>21720000</v>
      </c>
      <c r="AA546" s="46">
        <f>SUM(Z$3:Z546)</f>
        <v>5907840000</v>
      </c>
      <c r="AB546" s="47">
        <f>IF(Poziomy!$B$13=A546,AA546,0)</f>
        <v>0</v>
      </c>
      <c r="AC546" s="45">
        <f>AC545+20000</f>
        <v>10735000</v>
      </c>
      <c r="AD546" s="46">
        <f>SUM(AC$3:AC546)</f>
        <v>2886595000</v>
      </c>
      <c r="AE546" s="47">
        <f>IF(Poziomy!$B$12=A546,AD546,0)</f>
        <v>0</v>
      </c>
      <c r="AF546" s="44">
        <f>ROUNDUP(((A546-3)/5),0)*20000+AF545</f>
        <v>590760000</v>
      </c>
      <c r="AG546" s="46">
        <f>SUM($AF$3:AF546)</f>
        <v>107312797000</v>
      </c>
      <c r="AH546" s="47">
        <f>IF(Poziomy!$B$10=A546,AG546,0)</f>
        <v>0</v>
      </c>
      <c r="AI546" s="44">
        <f>ROUNDUP(((A546-3)/5),0)*20000+AI545</f>
        <v>590780000</v>
      </c>
      <c r="AJ546" s="46">
        <f>SUM($AI$3:AI546)</f>
        <v>107323597000</v>
      </c>
      <c r="AK546" s="47">
        <f>IF(Poziomy!$B$11=A546,AJ546,0)</f>
        <v>0</v>
      </c>
    </row>
    <row r="547" spans="1:37" ht="12.75">
      <c r="A547">
        <v>545</v>
      </c>
      <c r="D547" s="46"/>
      <c r="G547" s="47"/>
      <c r="J547" s="47"/>
      <c r="Z547" s="45">
        <f>40000*(A547-1)</f>
        <v>21760000</v>
      </c>
      <c r="AA547" s="46">
        <f>SUM(Z$3:Z547)</f>
        <v>5929600000</v>
      </c>
      <c r="AB547" s="47">
        <f>IF(Poziomy!$B$13=A547,AA547,0)</f>
        <v>0</v>
      </c>
      <c r="AC547" s="45">
        <f>AC546+20000</f>
        <v>10755000</v>
      </c>
      <c r="AD547" s="46">
        <f>SUM(AC$3:AC547)</f>
        <v>2897350000</v>
      </c>
      <c r="AE547" s="47">
        <f>IF(Poziomy!$B$12=A547,AD547,0)</f>
        <v>0</v>
      </c>
      <c r="AF547" s="44">
        <f>ROUNDUP(((A547-3)/5),0)*20000+AF546</f>
        <v>592940000</v>
      </c>
      <c r="AG547" s="46">
        <f>SUM($AF$3:AF547)</f>
        <v>107905737000</v>
      </c>
      <c r="AH547" s="47">
        <f>IF(Poziomy!$B$10=A547,AG547,0)</f>
        <v>0</v>
      </c>
      <c r="AI547" s="44">
        <f>ROUNDUP(((A547-3)/5),0)*20000+AI546</f>
        <v>592960000</v>
      </c>
      <c r="AJ547" s="46">
        <f>SUM($AI$3:AI547)</f>
        <v>107916557000</v>
      </c>
      <c r="AK547" s="47">
        <f>IF(Poziomy!$B$11=A547,AJ547,0)</f>
        <v>0</v>
      </c>
    </row>
    <row r="548" spans="1:37" ht="12.75">
      <c r="A548">
        <v>546</v>
      </c>
      <c r="D548" s="46"/>
      <c r="G548" s="47"/>
      <c r="J548" s="47"/>
      <c r="Z548" s="45">
        <f>40000*(A548-1)</f>
        <v>21800000</v>
      </c>
      <c r="AA548" s="46">
        <f>SUM(Z$3:Z548)</f>
        <v>5951400000</v>
      </c>
      <c r="AB548" s="47">
        <f>IF(Poziomy!$B$13=A548,AA548,0)</f>
        <v>0</v>
      </c>
      <c r="AC548" s="45">
        <f>AC547+20000</f>
        <v>10775000</v>
      </c>
      <c r="AD548" s="46">
        <f>SUM(AC$3:AC548)</f>
        <v>2908125000</v>
      </c>
      <c r="AE548" s="47">
        <f>IF(Poziomy!$B$12=A548,AD548,0)</f>
        <v>0</v>
      </c>
      <c r="AF548" s="44">
        <f>ROUNDUP(((A548-3)/5),0)*20000+AF547</f>
        <v>595120000</v>
      </c>
      <c r="AG548" s="46">
        <f>SUM($AF$3:AF548)</f>
        <v>108500857000</v>
      </c>
      <c r="AH548" s="47">
        <f>IF(Poziomy!$B$10=A548,AG548,0)</f>
        <v>0</v>
      </c>
      <c r="AI548" s="44">
        <f>ROUNDUP(((A548-3)/5),0)*20000+AI547</f>
        <v>595140000</v>
      </c>
      <c r="AJ548" s="46">
        <f>SUM($AI$3:AI548)</f>
        <v>108511697000</v>
      </c>
      <c r="AK548" s="47">
        <f>IF(Poziomy!$B$11=A548,AJ548,0)</f>
        <v>0</v>
      </c>
    </row>
    <row r="549" spans="1:37" ht="12.75">
      <c r="A549">
        <v>547</v>
      </c>
      <c r="D549" s="46"/>
      <c r="G549" s="47"/>
      <c r="J549" s="47"/>
      <c r="Z549" s="45">
        <f>40000*(A549-1)</f>
        <v>21840000</v>
      </c>
      <c r="AA549" s="46">
        <f>SUM(Z$3:Z549)</f>
        <v>5973240000</v>
      </c>
      <c r="AB549" s="47">
        <f>IF(Poziomy!$B$13=A549,AA549,0)</f>
        <v>0</v>
      </c>
      <c r="AC549" s="45">
        <f>AC548+20000</f>
        <v>10795000</v>
      </c>
      <c r="AD549" s="46">
        <f>SUM(AC$3:AC549)</f>
        <v>2918920000</v>
      </c>
      <c r="AE549" s="47">
        <f>IF(Poziomy!$B$12=A549,AD549,0)</f>
        <v>0</v>
      </c>
      <c r="AF549" s="44">
        <f>ROUNDUP(((A549-3)/5),0)*20000+AF548</f>
        <v>597300000</v>
      </c>
      <c r="AG549" s="46">
        <f>SUM($AF$3:AF549)</f>
        <v>109098157000</v>
      </c>
      <c r="AH549" s="47">
        <f>IF(Poziomy!$B$10=A549,AG549,0)</f>
        <v>0</v>
      </c>
      <c r="AI549" s="44">
        <f>ROUNDUP(((A549-3)/5),0)*20000+AI548</f>
        <v>597320000</v>
      </c>
      <c r="AJ549" s="46">
        <f>SUM($AI$3:AI549)</f>
        <v>109109017000</v>
      </c>
      <c r="AK549" s="47">
        <f>IF(Poziomy!$B$11=A549,AJ549,0)</f>
        <v>0</v>
      </c>
    </row>
    <row r="550" spans="1:37" ht="12.75">
      <c r="A550">
        <v>548</v>
      </c>
      <c r="D550" s="46"/>
      <c r="G550" s="47"/>
      <c r="J550" s="47"/>
      <c r="Z550" s="45">
        <f>40000*(A550-1)</f>
        <v>21880000</v>
      </c>
      <c r="AA550" s="46">
        <f>SUM(Z$3:Z550)</f>
        <v>5995120000</v>
      </c>
      <c r="AB550" s="47">
        <f>IF(Poziomy!$B$13=A550,AA550,0)</f>
        <v>0</v>
      </c>
      <c r="AC550" s="45">
        <f>AC549+20000</f>
        <v>10815000</v>
      </c>
      <c r="AD550" s="46">
        <f>SUM(AC$3:AC550)</f>
        <v>2929735000</v>
      </c>
      <c r="AE550" s="47">
        <f>IF(Poziomy!$B$12=A550,AD550,0)</f>
        <v>0</v>
      </c>
      <c r="AF550" s="44">
        <f>ROUNDUP(((A550-3)/5),0)*20000+AF549</f>
        <v>599480000</v>
      </c>
      <c r="AG550" s="46">
        <f>SUM($AF$3:AF550)</f>
        <v>109697637000</v>
      </c>
      <c r="AH550" s="47">
        <f>IF(Poziomy!$B$10=A550,AG550,0)</f>
        <v>0</v>
      </c>
      <c r="AI550" s="44">
        <f>ROUNDUP(((A550-3)/5),0)*20000+AI549</f>
        <v>599500000</v>
      </c>
      <c r="AJ550" s="46">
        <f>SUM($AI$3:AI550)</f>
        <v>109708517000</v>
      </c>
      <c r="AK550" s="47">
        <f>IF(Poziomy!$B$11=A550,AJ550,0)</f>
        <v>0</v>
      </c>
    </row>
    <row r="551" spans="1:37" ht="12.75">
      <c r="A551">
        <v>549</v>
      </c>
      <c r="D551" s="46"/>
      <c r="G551" s="47"/>
      <c r="J551" s="47"/>
      <c r="Z551" s="45">
        <f>40000*(A551-1)</f>
        <v>21920000</v>
      </c>
      <c r="AA551" s="46">
        <f>SUM(Z$3:Z551)</f>
        <v>6017040000</v>
      </c>
      <c r="AB551" s="47">
        <f>IF(Poziomy!$B$13=A551,AA551,0)</f>
        <v>0</v>
      </c>
      <c r="AC551" s="45">
        <f>AC550+20000</f>
        <v>10835000</v>
      </c>
      <c r="AD551" s="46">
        <f>SUM(AC$3:AC551)</f>
        <v>2940570000</v>
      </c>
      <c r="AE551" s="47">
        <f>IF(Poziomy!$B$12=A551,AD551,0)</f>
        <v>0</v>
      </c>
      <c r="AF551" s="44">
        <f>ROUNDUP(((A551-3)/5),0)*20000+AF550</f>
        <v>601680000</v>
      </c>
      <c r="AG551" s="46">
        <f>SUM($AF$3:AF551)</f>
        <v>110299317000</v>
      </c>
      <c r="AH551" s="47">
        <f>IF(Poziomy!$B$10=A551,AG551,0)</f>
        <v>0</v>
      </c>
      <c r="AI551" s="44">
        <f>ROUNDUP(((A551-3)/5),0)*20000+AI550</f>
        <v>601700000</v>
      </c>
      <c r="AJ551" s="46">
        <f>SUM($AI$3:AI551)</f>
        <v>110310217000</v>
      </c>
      <c r="AK551" s="47">
        <f>IF(Poziomy!$B$11=A551,AJ551,0)</f>
        <v>0</v>
      </c>
    </row>
    <row r="552" spans="1:37" ht="12.75">
      <c r="A552">
        <v>550</v>
      </c>
      <c r="D552" s="46"/>
      <c r="G552" s="47"/>
      <c r="J552" s="47"/>
      <c r="Z552" s="45">
        <f>40000*(A552-1)</f>
        <v>21960000</v>
      </c>
      <c r="AA552" s="46">
        <f>SUM(Z$3:Z552)</f>
        <v>6039000000</v>
      </c>
      <c r="AB552" s="47">
        <f>IF(Poziomy!$B$13=A552,AA552,0)</f>
        <v>0</v>
      </c>
      <c r="AC552" s="45">
        <f>AC551+20000</f>
        <v>10855000</v>
      </c>
      <c r="AD552" s="46">
        <f>SUM(AC$3:AC552)</f>
        <v>2951425000</v>
      </c>
      <c r="AE552" s="47">
        <f>IF(Poziomy!$B$12=A552,AD552,0)</f>
        <v>0</v>
      </c>
      <c r="AF552" s="44">
        <f>ROUNDUP(((A552-3)/5),0)*20000+AF551</f>
        <v>603880000</v>
      </c>
      <c r="AG552" s="46">
        <f>SUM($AF$3:AF552)</f>
        <v>110903197000</v>
      </c>
      <c r="AH552" s="47">
        <f>IF(Poziomy!$B$10=A552,AG552,0)</f>
        <v>0</v>
      </c>
      <c r="AI552" s="44">
        <f>ROUNDUP(((A552-3)/5),0)*20000+AI551</f>
        <v>603900000</v>
      </c>
      <c r="AJ552" s="46">
        <f>SUM($AI$3:AI552)</f>
        <v>110914117000</v>
      </c>
      <c r="AK552" s="47">
        <f>IF(Poziomy!$B$11=A552,AJ552,0)</f>
        <v>0</v>
      </c>
    </row>
    <row r="553" spans="1:37" ht="12.75">
      <c r="A553">
        <v>551</v>
      </c>
      <c r="D553" s="46"/>
      <c r="G553" s="47"/>
      <c r="J553" s="47"/>
      <c r="Z553" s="45">
        <f>40000*(A553-1)</f>
        <v>22000000</v>
      </c>
      <c r="AA553" s="46">
        <f>SUM(Z$3:Z553)</f>
        <v>6061000000</v>
      </c>
      <c r="AB553" s="47">
        <f>IF(Poziomy!$B$13=A553,AA553,0)</f>
        <v>0</v>
      </c>
      <c r="AC553" s="45">
        <f>AC552+20000</f>
        <v>10875000</v>
      </c>
      <c r="AD553" s="46">
        <f>SUM(AC$3:AC553)</f>
        <v>2962300000</v>
      </c>
      <c r="AE553" s="47">
        <f>IF(Poziomy!$B$12=A553,AD553,0)</f>
        <v>0</v>
      </c>
      <c r="AF553" s="44">
        <f>ROUNDUP(((A553-3)/5),0)*20000+AF552</f>
        <v>606080000</v>
      </c>
      <c r="AG553" s="46">
        <f>SUM($AF$3:AF553)</f>
        <v>111509277000</v>
      </c>
      <c r="AH553" s="47">
        <f>IF(Poziomy!$B$10=A553,AG553,0)</f>
        <v>0</v>
      </c>
      <c r="AI553" s="44">
        <f>ROUNDUP(((A553-3)/5),0)*20000+AI552</f>
        <v>606100000</v>
      </c>
      <c r="AJ553" s="46">
        <f>SUM($AI$3:AI553)</f>
        <v>111520217000</v>
      </c>
      <c r="AK553" s="47">
        <f>IF(Poziomy!$B$11=A553,AJ553,0)</f>
        <v>0</v>
      </c>
    </row>
    <row r="554" spans="1:37" ht="12.75">
      <c r="A554">
        <v>552</v>
      </c>
      <c r="D554" s="46"/>
      <c r="G554" s="47"/>
      <c r="J554" s="47"/>
      <c r="Z554" s="45">
        <f>40000*(A554-1)</f>
        <v>22040000</v>
      </c>
      <c r="AA554" s="46">
        <f>SUM(Z$3:Z554)</f>
        <v>6083040000</v>
      </c>
      <c r="AB554" s="47">
        <f>IF(Poziomy!$B$13=A554,AA554,0)</f>
        <v>0</v>
      </c>
      <c r="AC554" s="45">
        <f>AC553+20000</f>
        <v>10895000</v>
      </c>
      <c r="AD554" s="46">
        <f>SUM(AC$3:AC554)</f>
        <v>2973195000</v>
      </c>
      <c r="AE554" s="47">
        <f>IF(Poziomy!$B$12=A554,AD554,0)</f>
        <v>0</v>
      </c>
      <c r="AF554" s="44">
        <f>ROUNDUP(((A554-3)/5),0)*20000+AF553</f>
        <v>608280000</v>
      </c>
      <c r="AG554" s="46">
        <f>SUM($AF$3:AF554)</f>
        <v>112117557000</v>
      </c>
      <c r="AH554" s="47">
        <f>IF(Poziomy!$B$10=A554,AG554,0)</f>
        <v>0</v>
      </c>
      <c r="AI554" s="44">
        <f>ROUNDUP(((A554-3)/5),0)*20000+AI553</f>
        <v>608300000</v>
      </c>
      <c r="AJ554" s="46">
        <f>SUM($AI$3:AI554)</f>
        <v>112128517000</v>
      </c>
      <c r="AK554" s="47">
        <f>IF(Poziomy!$B$11=A554,AJ554,0)</f>
        <v>0</v>
      </c>
    </row>
    <row r="555" spans="1:37" ht="12.75">
      <c r="A555">
        <v>553</v>
      </c>
      <c r="D555" s="46"/>
      <c r="G555" s="47"/>
      <c r="J555" s="47"/>
      <c r="Z555" s="45">
        <f>40000*(A555-1)</f>
        <v>22080000</v>
      </c>
      <c r="AA555" s="46">
        <f>SUM(Z$3:Z555)</f>
        <v>6105120000</v>
      </c>
      <c r="AB555" s="47">
        <f>IF(Poziomy!$B$13=A555,AA555,0)</f>
        <v>0</v>
      </c>
      <c r="AC555" s="45">
        <f>AC554+20000</f>
        <v>10915000</v>
      </c>
      <c r="AD555" s="46">
        <f>SUM(AC$3:AC555)</f>
        <v>2984110000</v>
      </c>
      <c r="AE555" s="47">
        <f>IF(Poziomy!$B$12=A555,AD555,0)</f>
        <v>0</v>
      </c>
      <c r="AF555" s="44">
        <f>ROUNDUP(((A555-3)/5),0)*20000+AF554</f>
        <v>610480000</v>
      </c>
      <c r="AG555" s="46">
        <f>SUM($AF$3:AF555)</f>
        <v>112728037000</v>
      </c>
      <c r="AH555" s="47">
        <f>IF(Poziomy!$B$10=A555,AG555,0)</f>
        <v>0</v>
      </c>
      <c r="AI555" s="44">
        <f>ROUNDUP(((A555-3)/5),0)*20000+AI554</f>
        <v>610500000</v>
      </c>
      <c r="AJ555" s="46">
        <f>SUM($AI$3:AI555)</f>
        <v>112739017000</v>
      </c>
      <c r="AK555" s="47">
        <f>IF(Poziomy!$B$11=A555,AJ555,0)</f>
        <v>0</v>
      </c>
    </row>
    <row r="556" spans="1:37" ht="12.75">
      <c r="A556">
        <v>554</v>
      </c>
      <c r="D556" s="46"/>
      <c r="G556" s="47"/>
      <c r="J556" s="47"/>
      <c r="Z556" s="45">
        <f>40000*(A556-1)</f>
        <v>22120000</v>
      </c>
      <c r="AA556" s="46">
        <f>SUM(Z$3:Z556)</f>
        <v>6127240000</v>
      </c>
      <c r="AB556" s="47">
        <f>IF(Poziomy!$B$13=A556,AA556,0)</f>
        <v>0</v>
      </c>
      <c r="AC556" s="45">
        <f>AC555+20000</f>
        <v>10935000</v>
      </c>
      <c r="AD556" s="46">
        <f>SUM(AC$3:AC556)</f>
        <v>2995045000</v>
      </c>
      <c r="AE556" s="47">
        <f>IF(Poziomy!$B$12=A556,AD556,0)</f>
        <v>0</v>
      </c>
      <c r="AF556" s="44">
        <f>ROUNDUP(((A556-3)/5),0)*20000+AF555</f>
        <v>612700000</v>
      </c>
      <c r="AG556" s="46">
        <f>SUM($AF$3:AF556)</f>
        <v>113340737000</v>
      </c>
      <c r="AH556" s="47">
        <f>IF(Poziomy!$B$10=A556,AG556,0)</f>
        <v>0</v>
      </c>
      <c r="AI556" s="44">
        <f>ROUNDUP(((A556-3)/5),0)*20000+AI555</f>
        <v>612720000</v>
      </c>
      <c r="AJ556" s="46">
        <f>SUM($AI$3:AI556)</f>
        <v>113351737000</v>
      </c>
      <c r="AK556" s="47">
        <f>IF(Poziomy!$B$11=A556,AJ556,0)</f>
        <v>0</v>
      </c>
    </row>
    <row r="557" spans="1:37" ht="12.75">
      <c r="A557">
        <v>555</v>
      </c>
      <c r="D557" s="46"/>
      <c r="G557" s="47"/>
      <c r="J557" s="47"/>
      <c r="Z557" s="45">
        <f>40000*(A557-1)</f>
        <v>22160000</v>
      </c>
      <c r="AA557" s="46">
        <f>SUM(Z$3:Z557)</f>
        <v>6149400000</v>
      </c>
      <c r="AB557" s="47">
        <f>IF(Poziomy!$B$13=A557,AA557,0)</f>
        <v>0</v>
      </c>
      <c r="AC557" s="45">
        <f>AC556+20000</f>
        <v>10955000</v>
      </c>
      <c r="AD557" s="46">
        <f>SUM(AC$3:AC557)</f>
        <v>3006000000</v>
      </c>
      <c r="AE557" s="47">
        <f>IF(Poziomy!$B$12=A557,AD557,0)</f>
        <v>0</v>
      </c>
      <c r="AF557" s="44">
        <f>ROUNDUP(((A557-3)/5),0)*20000+AF556</f>
        <v>614920000</v>
      </c>
      <c r="AG557" s="46">
        <f>SUM($AF$3:AF557)</f>
        <v>113955657000</v>
      </c>
      <c r="AH557" s="47">
        <f>IF(Poziomy!$B$10=A557,AG557,0)</f>
        <v>0</v>
      </c>
      <c r="AI557" s="44">
        <f>ROUNDUP(((A557-3)/5),0)*20000+AI556</f>
        <v>614940000</v>
      </c>
      <c r="AJ557" s="46">
        <f>SUM($AI$3:AI557)</f>
        <v>113966677000</v>
      </c>
      <c r="AK557" s="47">
        <f>IF(Poziomy!$B$11=A557,AJ557,0)</f>
        <v>0</v>
      </c>
    </row>
    <row r="558" spans="1:37" ht="12.75">
      <c r="A558">
        <v>556</v>
      </c>
      <c r="D558" s="46"/>
      <c r="G558" s="47"/>
      <c r="J558" s="47"/>
      <c r="Z558" s="45">
        <f>40000*(A558-1)</f>
        <v>22200000</v>
      </c>
      <c r="AA558" s="46">
        <f>SUM(Z$3:Z558)</f>
        <v>6171600000</v>
      </c>
      <c r="AB558" s="47">
        <f>IF(Poziomy!$B$13=A558,AA558,0)</f>
        <v>0</v>
      </c>
      <c r="AC558" s="45">
        <f>AC557+20000</f>
        <v>10975000</v>
      </c>
      <c r="AD558" s="46">
        <f>SUM(AC$3:AC558)</f>
        <v>3016975000</v>
      </c>
      <c r="AE558" s="47">
        <f>IF(Poziomy!$B$12=A558,AD558,0)</f>
        <v>0</v>
      </c>
      <c r="AF558" s="44">
        <f>ROUNDUP(((A558-3)/5),0)*20000+AF557</f>
        <v>617140000</v>
      </c>
      <c r="AG558" s="46">
        <f>SUM($AF$3:AF558)</f>
        <v>114572797000</v>
      </c>
      <c r="AH558" s="47">
        <f>IF(Poziomy!$B$10=A558,AG558,0)</f>
        <v>0</v>
      </c>
      <c r="AI558" s="44">
        <f>ROUNDUP(((A558-3)/5),0)*20000+AI557</f>
        <v>617160000</v>
      </c>
      <c r="AJ558" s="46">
        <f>SUM($AI$3:AI558)</f>
        <v>114583837000</v>
      </c>
      <c r="AK558" s="47">
        <f>IF(Poziomy!$B$11=A558,AJ558,0)</f>
        <v>0</v>
      </c>
    </row>
    <row r="559" spans="1:37" ht="12.75">
      <c r="A559">
        <v>557</v>
      </c>
      <c r="D559" s="46"/>
      <c r="G559" s="47"/>
      <c r="J559" s="47"/>
      <c r="Z559" s="45">
        <f>40000*(A559-1)</f>
        <v>22240000</v>
      </c>
      <c r="AA559" s="46">
        <f>SUM(Z$3:Z559)</f>
        <v>6193840000</v>
      </c>
      <c r="AB559" s="47">
        <f>IF(Poziomy!$B$13=A559,AA559,0)</f>
        <v>0</v>
      </c>
      <c r="AC559" s="45">
        <f>AC558+20000</f>
        <v>10995000</v>
      </c>
      <c r="AD559" s="46">
        <f>SUM(AC$3:AC559)</f>
        <v>3027970000</v>
      </c>
      <c r="AE559" s="47">
        <f>IF(Poziomy!$B$12=A559,AD559,0)</f>
        <v>0</v>
      </c>
      <c r="AF559" s="44">
        <f>ROUNDUP(((A559-3)/5),0)*20000+AF558</f>
        <v>619360000</v>
      </c>
      <c r="AG559" s="46">
        <f>SUM($AF$3:AF559)</f>
        <v>115192157000</v>
      </c>
      <c r="AH559" s="47">
        <f>IF(Poziomy!$B$10=A559,AG559,0)</f>
        <v>0</v>
      </c>
      <c r="AI559" s="44">
        <f>ROUNDUP(((A559-3)/5),0)*20000+AI558</f>
        <v>619380000</v>
      </c>
      <c r="AJ559" s="46">
        <f>SUM($AI$3:AI559)</f>
        <v>115203217000</v>
      </c>
      <c r="AK559" s="47">
        <f>IF(Poziomy!$B$11=A559,AJ559,0)</f>
        <v>0</v>
      </c>
    </row>
    <row r="560" spans="1:37" ht="12.75">
      <c r="A560">
        <v>558</v>
      </c>
      <c r="D560" s="46"/>
      <c r="G560" s="47"/>
      <c r="J560" s="47"/>
      <c r="Z560" s="45">
        <f>40000*(A560-1)</f>
        <v>22280000</v>
      </c>
      <c r="AA560" s="46">
        <f>SUM(Z$3:Z560)</f>
        <v>6216120000</v>
      </c>
      <c r="AB560" s="47">
        <f>IF(Poziomy!$B$13=A560,AA560,0)</f>
        <v>0</v>
      </c>
      <c r="AC560" s="45">
        <f>AC559+20000</f>
        <v>11015000</v>
      </c>
      <c r="AD560" s="46">
        <f>SUM(AC$3:AC560)</f>
        <v>3038985000</v>
      </c>
      <c r="AE560" s="47">
        <f>IF(Poziomy!$B$12=A560,AD560,0)</f>
        <v>0</v>
      </c>
      <c r="AF560" s="44">
        <f>ROUNDUP(((A560-3)/5),0)*20000+AF559</f>
        <v>621580000</v>
      </c>
      <c r="AG560" s="46">
        <f>SUM($AF$3:AF560)</f>
        <v>115813737000</v>
      </c>
      <c r="AH560" s="47">
        <f>IF(Poziomy!$B$10=A560,AG560,0)</f>
        <v>0</v>
      </c>
      <c r="AI560" s="44">
        <f>ROUNDUP(((A560-3)/5),0)*20000+AI559</f>
        <v>621600000</v>
      </c>
      <c r="AJ560" s="46">
        <f>SUM($AI$3:AI560)</f>
        <v>115824817000</v>
      </c>
      <c r="AK560" s="47">
        <f>IF(Poziomy!$B$11=A560,AJ560,0)</f>
        <v>0</v>
      </c>
    </row>
    <row r="561" spans="1:37" ht="12.75">
      <c r="A561">
        <v>559</v>
      </c>
      <c r="D561" s="46"/>
      <c r="G561" s="47"/>
      <c r="J561" s="47"/>
      <c r="Z561" s="45">
        <f>40000*(A561-1)</f>
        <v>22320000</v>
      </c>
      <c r="AA561" s="46">
        <f>SUM(Z$3:Z561)</f>
        <v>6238440000</v>
      </c>
      <c r="AB561" s="47">
        <f>IF(Poziomy!$B$13=A561,AA561,0)</f>
        <v>0</v>
      </c>
      <c r="AC561" s="45">
        <f>AC560+20000</f>
        <v>11035000</v>
      </c>
      <c r="AD561" s="46">
        <f>SUM(AC$3:AC561)</f>
        <v>3050020000</v>
      </c>
      <c r="AE561" s="47">
        <f>IF(Poziomy!$B$12=A561,AD561,0)</f>
        <v>0</v>
      </c>
      <c r="AF561" s="44">
        <f>ROUNDUP(((A561-3)/5),0)*20000+AF560</f>
        <v>623820000</v>
      </c>
      <c r="AG561" s="46">
        <f>SUM($AF$3:AF561)</f>
        <v>116437557000</v>
      </c>
      <c r="AH561" s="47">
        <f>IF(Poziomy!$B$10=A561,AG561,0)</f>
        <v>0</v>
      </c>
      <c r="AI561" s="44">
        <f>ROUNDUP(((A561-3)/5),0)*20000+AI560</f>
        <v>623840000</v>
      </c>
      <c r="AJ561" s="46">
        <f>SUM($AI$3:AI561)</f>
        <v>116448657000</v>
      </c>
      <c r="AK561" s="47">
        <f>IF(Poziomy!$B$11=A561,AJ561,0)</f>
        <v>0</v>
      </c>
    </row>
    <row r="562" spans="1:37" ht="12.75">
      <c r="A562">
        <v>560</v>
      </c>
      <c r="D562" s="46"/>
      <c r="G562" s="47"/>
      <c r="J562" s="47"/>
      <c r="Z562" s="45">
        <f>40000*(A562-1)</f>
        <v>22360000</v>
      </c>
      <c r="AA562" s="46">
        <f>SUM(Z$3:Z562)</f>
        <v>6260800000</v>
      </c>
      <c r="AB562" s="47">
        <f>IF(Poziomy!$B$13=A562,AA562,0)</f>
        <v>0</v>
      </c>
      <c r="AC562" s="45">
        <f>AC561+20000</f>
        <v>11055000</v>
      </c>
      <c r="AD562" s="46">
        <f>SUM(AC$3:AC562)</f>
        <v>3061075000</v>
      </c>
      <c r="AE562" s="47">
        <f>IF(Poziomy!$B$12=A562,AD562,0)</f>
        <v>0</v>
      </c>
      <c r="AF562" s="44">
        <f>ROUNDUP(((A562-3)/5),0)*20000+AF561</f>
        <v>626060000</v>
      </c>
      <c r="AG562" s="46">
        <f>SUM($AF$3:AF562)</f>
        <v>117063617000</v>
      </c>
      <c r="AH562" s="47">
        <f>IF(Poziomy!$B$10=A562,AG562,0)</f>
        <v>0</v>
      </c>
      <c r="AI562" s="44">
        <f>ROUNDUP(((A562-3)/5),0)*20000+AI561</f>
        <v>626080000</v>
      </c>
      <c r="AJ562" s="46">
        <f>SUM($AI$3:AI562)</f>
        <v>117074737000</v>
      </c>
      <c r="AK562" s="47">
        <f>IF(Poziomy!$B$11=A562,AJ562,0)</f>
        <v>0</v>
      </c>
    </row>
    <row r="563" spans="1:37" ht="12.75">
      <c r="A563">
        <v>561</v>
      </c>
      <c r="D563" s="46"/>
      <c r="G563" s="47"/>
      <c r="J563" s="47"/>
      <c r="Z563" s="45">
        <f>40000*(A563-1)</f>
        <v>22400000</v>
      </c>
      <c r="AA563" s="46">
        <f>SUM(Z$3:Z563)</f>
        <v>6283200000</v>
      </c>
      <c r="AB563" s="47">
        <f>IF(Poziomy!$B$13=A563,AA563,0)</f>
        <v>0</v>
      </c>
      <c r="AC563" s="45">
        <f>AC562+20000</f>
        <v>11075000</v>
      </c>
      <c r="AD563" s="46">
        <f>SUM(AC$3:AC563)</f>
        <v>3072150000</v>
      </c>
      <c r="AE563" s="47">
        <f>IF(Poziomy!$B$12=A563,AD563,0)</f>
        <v>0</v>
      </c>
      <c r="AF563" s="44">
        <f>ROUNDUP(((A563-3)/5),0)*20000+AF562</f>
        <v>628300000</v>
      </c>
      <c r="AG563" s="46">
        <f>SUM($AF$3:AF563)</f>
        <v>117691917000</v>
      </c>
      <c r="AH563" s="47">
        <f>IF(Poziomy!$B$10=A563,AG563,0)</f>
        <v>0</v>
      </c>
      <c r="AI563" s="44">
        <f>ROUNDUP(((A563-3)/5),0)*20000+AI562</f>
        <v>628320000</v>
      </c>
      <c r="AJ563" s="46">
        <f>SUM($AI$3:AI563)</f>
        <v>117703057000</v>
      </c>
      <c r="AK563" s="47">
        <f>IF(Poziomy!$B$11=A563,AJ563,0)</f>
        <v>0</v>
      </c>
    </row>
    <row r="564" spans="1:37" ht="12.75">
      <c r="A564">
        <v>562</v>
      </c>
      <c r="D564" s="46"/>
      <c r="G564" s="47"/>
      <c r="J564" s="47"/>
      <c r="Z564" s="45">
        <f>40000*(A564-1)</f>
        <v>22440000</v>
      </c>
      <c r="AA564" s="46">
        <f>SUM(Z$3:Z564)</f>
        <v>6305640000</v>
      </c>
      <c r="AB564" s="47">
        <f>IF(Poziomy!$B$13=A564,AA564,0)</f>
        <v>0</v>
      </c>
      <c r="AC564" s="45">
        <f>AC563+20000</f>
        <v>11095000</v>
      </c>
      <c r="AD564" s="46">
        <f>SUM(AC$3:AC564)</f>
        <v>3083245000</v>
      </c>
      <c r="AE564" s="47">
        <f>IF(Poziomy!$B$12=A564,AD564,0)</f>
        <v>0</v>
      </c>
      <c r="AF564" s="44">
        <f>ROUNDUP(((A564-3)/5),0)*20000+AF563</f>
        <v>630540000</v>
      </c>
      <c r="AG564" s="46">
        <f>SUM($AF$3:AF564)</f>
        <v>118322457000</v>
      </c>
      <c r="AH564" s="47">
        <f>IF(Poziomy!$B$10=A564,AG564,0)</f>
        <v>0</v>
      </c>
      <c r="AI564" s="44">
        <f>ROUNDUP(((A564-3)/5),0)*20000+AI563</f>
        <v>630560000</v>
      </c>
      <c r="AJ564" s="46">
        <f>SUM($AI$3:AI564)</f>
        <v>118333617000</v>
      </c>
      <c r="AK564" s="47">
        <f>IF(Poziomy!$B$11=A564,AJ564,0)</f>
        <v>0</v>
      </c>
    </row>
    <row r="565" spans="1:37" ht="12.75">
      <c r="A565">
        <v>563</v>
      </c>
      <c r="D565" s="46"/>
      <c r="G565" s="47"/>
      <c r="J565" s="47"/>
      <c r="Z565" s="45">
        <f>40000*(A565-1)</f>
        <v>22480000</v>
      </c>
      <c r="AA565" s="46">
        <f>SUM(Z$3:Z565)</f>
        <v>6328120000</v>
      </c>
      <c r="AB565" s="47">
        <f>IF(Poziomy!$B$13=A565,AA565,0)</f>
        <v>0</v>
      </c>
      <c r="AC565" s="45">
        <f>AC564+20000</f>
        <v>11115000</v>
      </c>
      <c r="AD565" s="46">
        <f>SUM(AC$3:AC565)</f>
        <v>3094360000</v>
      </c>
      <c r="AE565" s="47">
        <f>IF(Poziomy!$B$12=A565,AD565,0)</f>
        <v>0</v>
      </c>
      <c r="AF565" s="44">
        <f>ROUNDUP(((A565-3)/5),0)*20000+AF564</f>
        <v>632780000</v>
      </c>
      <c r="AG565" s="46">
        <f>SUM($AF$3:AF565)</f>
        <v>118955237000</v>
      </c>
      <c r="AH565" s="47">
        <f>IF(Poziomy!$B$10=A565,AG565,0)</f>
        <v>0</v>
      </c>
      <c r="AI565" s="44">
        <f>ROUNDUP(((A565-3)/5),0)*20000+AI564</f>
        <v>632800000</v>
      </c>
      <c r="AJ565" s="46">
        <f>SUM($AI$3:AI565)</f>
        <v>118966417000</v>
      </c>
      <c r="AK565" s="47">
        <f>IF(Poziomy!$B$11=A565,AJ565,0)</f>
        <v>0</v>
      </c>
    </row>
    <row r="566" spans="1:37" ht="12.75">
      <c r="A566">
        <v>564</v>
      </c>
      <c r="D566" s="46"/>
      <c r="G566" s="47"/>
      <c r="J566" s="47"/>
      <c r="Z566" s="45">
        <f>40000*(A566-1)</f>
        <v>22520000</v>
      </c>
      <c r="AA566" s="46">
        <f>SUM(Z$3:Z566)</f>
        <v>6350640000</v>
      </c>
      <c r="AB566" s="47">
        <f>IF(Poziomy!$B$13=A566,AA566,0)</f>
        <v>0</v>
      </c>
      <c r="AC566" s="45">
        <f>AC565+20000</f>
        <v>11135000</v>
      </c>
      <c r="AD566" s="46">
        <f>SUM(AC$3:AC566)</f>
        <v>3105495000</v>
      </c>
      <c r="AE566" s="47">
        <f>IF(Poziomy!$B$12=A566,AD566,0)</f>
        <v>0</v>
      </c>
      <c r="AF566" s="44">
        <f>ROUNDUP(((A566-3)/5),0)*20000+AF565</f>
        <v>635040000</v>
      </c>
      <c r="AG566" s="46">
        <f>SUM($AF$3:AF566)</f>
        <v>119590277000</v>
      </c>
      <c r="AH566" s="47">
        <f>IF(Poziomy!$B$10=A566,AG566,0)</f>
        <v>0</v>
      </c>
      <c r="AI566" s="44">
        <f>ROUNDUP(((A566-3)/5),0)*20000+AI565</f>
        <v>635060000</v>
      </c>
      <c r="AJ566" s="46">
        <f>SUM($AI$3:AI566)</f>
        <v>119601477000</v>
      </c>
      <c r="AK566" s="47">
        <f>IF(Poziomy!$B$11=A566,AJ566,0)</f>
        <v>0</v>
      </c>
    </row>
    <row r="567" spans="1:37" ht="12.75">
      <c r="A567">
        <v>565</v>
      </c>
      <c r="D567" s="46"/>
      <c r="G567" s="47"/>
      <c r="J567" s="47"/>
      <c r="Z567" s="45">
        <f>40000*(A567-1)</f>
        <v>22560000</v>
      </c>
      <c r="AA567" s="46">
        <f>SUM(Z$3:Z567)</f>
        <v>6373200000</v>
      </c>
      <c r="AB567" s="47">
        <f>IF(Poziomy!$B$13=A567,AA567,0)</f>
        <v>0</v>
      </c>
      <c r="AC567" s="45">
        <f>AC566+20000</f>
        <v>11155000</v>
      </c>
      <c r="AD567" s="46">
        <f>SUM(AC$3:AC567)</f>
        <v>3116650000</v>
      </c>
      <c r="AE567" s="47">
        <f>IF(Poziomy!$B$12=A567,AD567,0)</f>
        <v>0</v>
      </c>
      <c r="AF567" s="44">
        <f>ROUNDUP(((A567-3)/5),0)*20000+AF566</f>
        <v>637300000</v>
      </c>
      <c r="AG567" s="46">
        <f>SUM($AF$3:AF567)</f>
        <v>120227577000</v>
      </c>
      <c r="AH567" s="47">
        <f>IF(Poziomy!$B$10=A567,AG567,0)</f>
        <v>0</v>
      </c>
      <c r="AI567" s="44">
        <f>ROUNDUP(((A567-3)/5),0)*20000+AI566</f>
        <v>637320000</v>
      </c>
      <c r="AJ567" s="46">
        <f>SUM($AI$3:AI567)</f>
        <v>120238797000</v>
      </c>
      <c r="AK567" s="47">
        <f>IF(Poziomy!$B$11=A567,AJ567,0)</f>
        <v>0</v>
      </c>
    </row>
    <row r="568" spans="1:37" ht="12.75">
      <c r="A568">
        <v>566</v>
      </c>
      <c r="D568" s="46"/>
      <c r="G568" s="47"/>
      <c r="J568" s="47"/>
      <c r="Z568" s="45">
        <f>40000*(A568-1)</f>
        <v>22600000</v>
      </c>
      <c r="AA568" s="46">
        <f>SUM(Z$3:Z568)</f>
        <v>6395800000</v>
      </c>
      <c r="AB568" s="47">
        <f>IF(Poziomy!$B$13=A568,AA568,0)</f>
        <v>0</v>
      </c>
      <c r="AC568" s="45">
        <f>AC567+20000</f>
        <v>11175000</v>
      </c>
      <c r="AD568" s="46">
        <f>SUM(AC$3:AC568)</f>
        <v>3127825000</v>
      </c>
      <c r="AE568" s="47">
        <f>IF(Poziomy!$B$12=A568,AD568,0)</f>
        <v>0</v>
      </c>
      <c r="AF568" s="44">
        <f>ROUNDUP(((A568-3)/5),0)*20000+AF567</f>
        <v>639560000</v>
      </c>
      <c r="AG568" s="46">
        <f>SUM($AF$3:AF568)</f>
        <v>120867137000</v>
      </c>
      <c r="AH568" s="47">
        <f>IF(Poziomy!$B$10=A568,AG568,0)</f>
        <v>0</v>
      </c>
      <c r="AI568" s="44">
        <f>ROUNDUP(((A568-3)/5),0)*20000+AI567</f>
        <v>639580000</v>
      </c>
      <c r="AJ568" s="46">
        <f>SUM($AI$3:AI568)</f>
        <v>120878377000</v>
      </c>
      <c r="AK568" s="47">
        <f>IF(Poziomy!$B$11=A568,AJ568,0)</f>
        <v>0</v>
      </c>
    </row>
    <row r="569" spans="1:37" ht="12.75">
      <c r="A569">
        <v>567</v>
      </c>
      <c r="D569" s="46"/>
      <c r="G569" s="47"/>
      <c r="J569" s="47"/>
      <c r="Z569" s="45">
        <f>40000*(A569-1)</f>
        <v>22640000</v>
      </c>
      <c r="AA569" s="46">
        <f>SUM(Z$3:Z569)</f>
        <v>6418440000</v>
      </c>
      <c r="AB569" s="47">
        <f>IF(Poziomy!$B$13=A569,AA569,0)</f>
        <v>0</v>
      </c>
      <c r="AC569" s="45">
        <f>AC568+20000</f>
        <v>11195000</v>
      </c>
      <c r="AD569" s="46">
        <f>SUM(AC$3:AC569)</f>
        <v>3139020000</v>
      </c>
      <c r="AE569" s="47">
        <f>IF(Poziomy!$B$12=A569,AD569,0)</f>
        <v>0</v>
      </c>
      <c r="AF569" s="44">
        <f>ROUNDUP(((A569-3)/5),0)*20000+AF568</f>
        <v>641820000</v>
      </c>
      <c r="AG569" s="46">
        <f>SUM($AF$3:AF569)</f>
        <v>121508957000</v>
      </c>
      <c r="AH569" s="47">
        <f>IF(Poziomy!$B$10=A569,AG569,0)</f>
        <v>0</v>
      </c>
      <c r="AI569" s="44">
        <f>ROUNDUP(((A569-3)/5),0)*20000+AI568</f>
        <v>641840000</v>
      </c>
      <c r="AJ569" s="46">
        <f>SUM($AI$3:AI569)</f>
        <v>121520217000</v>
      </c>
      <c r="AK569" s="47">
        <f>IF(Poziomy!$B$11=A569,AJ569,0)</f>
        <v>0</v>
      </c>
    </row>
    <row r="570" spans="1:37" ht="12.75">
      <c r="A570">
        <v>568</v>
      </c>
      <c r="D570" s="46"/>
      <c r="G570" s="47"/>
      <c r="J570" s="47"/>
      <c r="Z570" s="45">
        <f>40000*(A570-1)</f>
        <v>22680000</v>
      </c>
      <c r="AA570" s="46">
        <f>SUM(Z$3:Z570)</f>
        <v>6441120000</v>
      </c>
      <c r="AB570" s="47">
        <f>IF(Poziomy!$B$13=A570,AA570,0)</f>
        <v>0</v>
      </c>
      <c r="AC570" s="45">
        <f>AC569+20000</f>
        <v>11215000</v>
      </c>
      <c r="AD570" s="46">
        <f>SUM(AC$3:AC570)</f>
        <v>3150235000</v>
      </c>
      <c r="AE570" s="47">
        <f>IF(Poziomy!$B$12=A570,AD570,0)</f>
        <v>0</v>
      </c>
      <c r="AF570" s="44">
        <f>ROUNDUP(((A570-3)/5),0)*20000+AF569</f>
        <v>644080000</v>
      </c>
      <c r="AG570" s="46">
        <f>SUM($AF$3:AF570)</f>
        <v>122153037000</v>
      </c>
      <c r="AH570" s="47">
        <f>IF(Poziomy!$B$10=A570,AG570,0)</f>
        <v>0</v>
      </c>
      <c r="AI570" s="44">
        <f>ROUNDUP(((A570-3)/5),0)*20000+AI569</f>
        <v>644100000</v>
      </c>
      <c r="AJ570" s="46">
        <f>SUM($AI$3:AI570)</f>
        <v>122164317000</v>
      </c>
      <c r="AK570" s="47">
        <f>IF(Poziomy!$B$11=A570,AJ570,0)</f>
        <v>0</v>
      </c>
    </row>
    <row r="571" spans="1:37" ht="12.75">
      <c r="A571">
        <v>569</v>
      </c>
      <c r="D571" s="46"/>
      <c r="G571" s="47"/>
      <c r="J571" s="47"/>
      <c r="Z571" s="45">
        <f>40000*(A571-1)</f>
        <v>22720000</v>
      </c>
      <c r="AA571" s="46">
        <f>SUM(Z$3:Z571)</f>
        <v>6463840000</v>
      </c>
      <c r="AB571" s="47">
        <f>IF(Poziomy!$B$13=A571,AA571,0)</f>
        <v>0</v>
      </c>
      <c r="AC571" s="45">
        <f>AC570+20000</f>
        <v>11235000</v>
      </c>
      <c r="AD571" s="46">
        <f>SUM(AC$3:AC571)</f>
        <v>3161470000</v>
      </c>
      <c r="AE571" s="47">
        <f>IF(Poziomy!$B$12=A571,AD571,0)</f>
        <v>0</v>
      </c>
      <c r="AF571" s="44">
        <f>ROUNDUP(((A571-3)/5),0)*20000+AF570</f>
        <v>646360000</v>
      </c>
      <c r="AG571" s="46">
        <f>SUM($AF$3:AF571)</f>
        <v>122799397000</v>
      </c>
      <c r="AH571" s="47">
        <f>IF(Poziomy!$B$10=A571,AG571,0)</f>
        <v>0</v>
      </c>
      <c r="AI571" s="44">
        <f>ROUNDUP(((A571-3)/5),0)*20000+AI570</f>
        <v>646380000</v>
      </c>
      <c r="AJ571" s="46">
        <f>SUM($AI$3:AI571)</f>
        <v>122810697000</v>
      </c>
      <c r="AK571" s="47">
        <f>IF(Poziomy!$B$11=A571,AJ571,0)</f>
        <v>0</v>
      </c>
    </row>
    <row r="572" spans="1:37" ht="12.75">
      <c r="A572">
        <v>570</v>
      </c>
      <c r="D572" s="46"/>
      <c r="G572" s="47"/>
      <c r="J572" s="47"/>
      <c r="Z572" s="45">
        <f>40000*(A572-1)</f>
        <v>22760000</v>
      </c>
      <c r="AA572" s="46">
        <f>SUM(Z$3:Z572)</f>
        <v>6486600000</v>
      </c>
      <c r="AB572" s="47">
        <f>IF(Poziomy!$B$13=A572,AA572,0)</f>
        <v>0</v>
      </c>
      <c r="AC572" s="45">
        <f>AC571+20000</f>
        <v>11255000</v>
      </c>
      <c r="AD572" s="46">
        <f>SUM(AC$3:AC572)</f>
        <v>3172725000</v>
      </c>
      <c r="AE572" s="47">
        <f>IF(Poziomy!$B$12=A572,AD572,0)</f>
        <v>0</v>
      </c>
      <c r="AF572" s="44">
        <f>ROUNDUP(((A572-3)/5),0)*20000+AF571</f>
        <v>648640000</v>
      </c>
      <c r="AG572" s="46">
        <f>SUM($AF$3:AF572)</f>
        <v>123448037000</v>
      </c>
      <c r="AH572" s="47">
        <f>IF(Poziomy!$B$10=A572,AG572,0)</f>
        <v>0</v>
      </c>
      <c r="AI572" s="44">
        <f>ROUNDUP(((A572-3)/5),0)*20000+AI571</f>
        <v>648660000</v>
      </c>
      <c r="AJ572" s="46">
        <f>SUM($AI$3:AI572)</f>
        <v>123459357000</v>
      </c>
      <c r="AK572" s="47">
        <f>IF(Poziomy!$B$11=A572,AJ572,0)</f>
        <v>0</v>
      </c>
    </row>
    <row r="573" spans="1:37" ht="12.75">
      <c r="A573">
        <v>571</v>
      </c>
      <c r="D573" s="46"/>
      <c r="G573" s="47"/>
      <c r="J573" s="47"/>
      <c r="Z573" s="45">
        <f>40000*(A573-1)</f>
        <v>22800000</v>
      </c>
      <c r="AA573" s="46">
        <f>SUM(Z$3:Z573)</f>
        <v>6509400000</v>
      </c>
      <c r="AB573" s="47">
        <f>IF(Poziomy!$B$13=A573,AA573,0)</f>
        <v>0</v>
      </c>
      <c r="AC573" s="45">
        <f>AC572+20000</f>
        <v>11275000</v>
      </c>
      <c r="AD573" s="46">
        <f>SUM(AC$3:AC573)</f>
        <v>3184000000</v>
      </c>
      <c r="AE573" s="47">
        <f>IF(Poziomy!$B$12=A573,AD573,0)</f>
        <v>0</v>
      </c>
      <c r="AF573" s="44">
        <f>ROUNDUP(((A573-3)/5),0)*20000+AF572</f>
        <v>650920000</v>
      </c>
      <c r="AG573" s="46">
        <f>SUM($AF$3:AF573)</f>
        <v>124098957000</v>
      </c>
      <c r="AH573" s="47">
        <f>IF(Poziomy!$B$10=A573,AG573,0)</f>
        <v>0</v>
      </c>
      <c r="AI573" s="44">
        <f>ROUNDUP(((A573-3)/5),0)*20000+AI572</f>
        <v>650940000</v>
      </c>
      <c r="AJ573" s="46">
        <f>SUM($AI$3:AI573)</f>
        <v>124110297000</v>
      </c>
      <c r="AK573" s="47">
        <f>IF(Poziomy!$B$11=A573,AJ573,0)</f>
        <v>0</v>
      </c>
    </row>
    <row r="574" spans="1:37" ht="12.75">
      <c r="A574">
        <v>572</v>
      </c>
      <c r="D574" s="46"/>
      <c r="G574" s="47"/>
      <c r="J574" s="47"/>
      <c r="Z574" s="45">
        <f>40000*(A574-1)</f>
        <v>22840000</v>
      </c>
      <c r="AA574" s="46">
        <f>SUM(Z$3:Z574)</f>
        <v>6532240000</v>
      </c>
      <c r="AB574" s="47">
        <f>IF(Poziomy!$B$13=A574,AA574,0)</f>
        <v>0</v>
      </c>
      <c r="AC574" s="45">
        <f>AC573+20000</f>
        <v>11295000</v>
      </c>
      <c r="AD574" s="46">
        <f>SUM(AC$3:AC574)</f>
        <v>3195295000</v>
      </c>
      <c r="AE574" s="47">
        <f>IF(Poziomy!$B$12=A574,AD574,0)</f>
        <v>0</v>
      </c>
      <c r="AF574" s="44">
        <f>ROUNDUP(((A574-3)/5),0)*20000+AF573</f>
        <v>653200000</v>
      </c>
      <c r="AG574" s="46">
        <f>SUM($AF$3:AF574)</f>
        <v>124752157000</v>
      </c>
      <c r="AH574" s="47">
        <f>IF(Poziomy!$B$10=A574,AG574,0)</f>
        <v>0</v>
      </c>
      <c r="AI574" s="44">
        <f>ROUNDUP(((A574-3)/5),0)*20000+AI573</f>
        <v>653220000</v>
      </c>
      <c r="AJ574" s="46">
        <f>SUM($AI$3:AI574)</f>
        <v>124763517000</v>
      </c>
      <c r="AK574" s="47">
        <f>IF(Poziomy!$B$11=A574,AJ574,0)</f>
        <v>0</v>
      </c>
    </row>
    <row r="575" spans="1:37" ht="12.75">
      <c r="A575">
        <v>573</v>
      </c>
      <c r="D575" s="46"/>
      <c r="G575" s="47"/>
      <c r="J575" s="47"/>
      <c r="Z575" s="45">
        <f>40000*(A575-1)</f>
        <v>22880000</v>
      </c>
      <c r="AA575" s="46">
        <f>SUM(Z$3:Z575)</f>
        <v>6555120000</v>
      </c>
      <c r="AB575" s="47">
        <f>IF(Poziomy!$B$13=A575,AA575,0)</f>
        <v>0</v>
      </c>
      <c r="AC575" s="45">
        <f>AC574+20000</f>
        <v>11315000</v>
      </c>
      <c r="AD575" s="46">
        <f>SUM(AC$3:AC575)</f>
        <v>3206610000</v>
      </c>
      <c r="AE575" s="47">
        <f>IF(Poziomy!$B$12=A575,AD575,0)</f>
        <v>0</v>
      </c>
      <c r="AF575" s="44">
        <f>ROUNDUP(((A575-3)/5),0)*20000+AF574</f>
        <v>655480000</v>
      </c>
      <c r="AG575" s="46">
        <f>SUM($AF$3:AF575)</f>
        <v>125407637000</v>
      </c>
      <c r="AH575" s="47">
        <f>IF(Poziomy!$B$10=A575,AG575,0)</f>
        <v>0</v>
      </c>
      <c r="AI575" s="44">
        <f>ROUNDUP(((A575-3)/5),0)*20000+AI574</f>
        <v>655500000</v>
      </c>
      <c r="AJ575" s="46">
        <f>SUM($AI$3:AI575)</f>
        <v>125419017000</v>
      </c>
      <c r="AK575" s="47">
        <f>IF(Poziomy!$B$11=A575,AJ575,0)</f>
        <v>0</v>
      </c>
    </row>
    <row r="576" spans="1:37" ht="12.75">
      <c r="A576">
        <v>574</v>
      </c>
      <c r="D576" s="46"/>
      <c r="G576" s="47"/>
      <c r="J576" s="47"/>
      <c r="Z576" s="45">
        <f>40000*(A576-1)</f>
        <v>22920000</v>
      </c>
      <c r="AA576" s="46">
        <f>SUM(Z$3:Z576)</f>
        <v>6578040000</v>
      </c>
      <c r="AB576" s="47">
        <f>IF(Poziomy!$B$13=A576,AA576,0)</f>
        <v>0</v>
      </c>
      <c r="AC576" s="45">
        <f>AC575+20000</f>
        <v>11335000</v>
      </c>
      <c r="AD576" s="46">
        <f>SUM(AC$3:AC576)</f>
        <v>3217945000</v>
      </c>
      <c r="AE576" s="47">
        <f>IF(Poziomy!$B$12=A576,AD576,0)</f>
        <v>0</v>
      </c>
      <c r="AF576" s="44">
        <f>ROUNDUP(((A576-3)/5),0)*20000+AF575</f>
        <v>657780000</v>
      </c>
      <c r="AG576" s="46">
        <f>SUM($AF$3:AF576)</f>
        <v>126065417000</v>
      </c>
      <c r="AH576" s="47">
        <f>IF(Poziomy!$B$10=A576,AG576,0)</f>
        <v>0</v>
      </c>
      <c r="AI576" s="44">
        <f>ROUNDUP(((A576-3)/5),0)*20000+AI575</f>
        <v>657800000</v>
      </c>
      <c r="AJ576" s="46">
        <f>SUM($AI$3:AI576)</f>
        <v>126076817000</v>
      </c>
      <c r="AK576" s="47">
        <f>IF(Poziomy!$B$11=A576,AJ576,0)</f>
        <v>0</v>
      </c>
    </row>
    <row r="577" spans="1:37" ht="12.75">
      <c r="A577">
        <v>575</v>
      </c>
      <c r="D577" s="46"/>
      <c r="G577" s="47"/>
      <c r="J577" s="47"/>
      <c r="Z577" s="45">
        <f>40000*(A577-1)</f>
        <v>22960000</v>
      </c>
      <c r="AA577" s="46">
        <f>SUM(Z$3:Z577)</f>
        <v>6601000000</v>
      </c>
      <c r="AB577" s="47">
        <f>IF(Poziomy!$B$13=A577,AA577,0)</f>
        <v>0</v>
      </c>
      <c r="AC577" s="45">
        <f>AC576+20000</f>
        <v>11355000</v>
      </c>
      <c r="AD577" s="46">
        <f>SUM(AC$3:AC577)</f>
        <v>3229300000</v>
      </c>
      <c r="AE577" s="47">
        <f>IF(Poziomy!$B$12=A577,AD577,0)</f>
        <v>0</v>
      </c>
      <c r="AF577" s="44">
        <f>ROUNDUP(((A577-3)/5),0)*20000+AF576</f>
        <v>660080000</v>
      </c>
      <c r="AG577" s="46">
        <f>SUM($AF$3:AF577)</f>
        <v>126725497000</v>
      </c>
      <c r="AH577" s="47">
        <f>IF(Poziomy!$B$10=A577,AG577,0)</f>
        <v>0</v>
      </c>
      <c r="AI577" s="44">
        <f>ROUNDUP(((A577-3)/5),0)*20000+AI576</f>
        <v>660100000</v>
      </c>
      <c r="AJ577" s="46">
        <f>SUM($AI$3:AI577)</f>
        <v>126736917000</v>
      </c>
      <c r="AK577" s="47">
        <f>IF(Poziomy!$B$11=A577,AJ577,0)</f>
        <v>0</v>
      </c>
    </row>
    <row r="578" spans="1:37" ht="12.75">
      <c r="A578">
        <v>576</v>
      </c>
      <c r="D578" s="46"/>
      <c r="G578" s="47"/>
      <c r="J578" s="47"/>
      <c r="Z578" s="45">
        <f>40000*(A578-1)</f>
        <v>23000000</v>
      </c>
      <c r="AA578" s="46">
        <f>SUM(Z$3:Z578)</f>
        <v>6624000000</v>
      </c>
      <c r="AB578" s="47">
        <f>IF(Poziomy!$B$13=A578,AA578,0)</f>
        <v>0</v>
      </c>
      <c r="AC578" s="45">
        <f>AC577+20000</f>
        <v>11375000</v>
      </c>
      <c r="AD578" s="46">
        <f>SUM(AC$3:AC578)</f>
        <v>3240675000</v>
      </c>
      <c r="AE578" s="47">
        <f>IF(Poziomy!$B$12=A578,AD578,0)</f>
        <v>0</v>
      </c>
      <c r="AF578" s="44">
        <f>ROUNDUP(((A578-3)/5),0)*20000+AF577</f>
        <v>662380000</v>
      </c>
      <c r="AG578" s="46">
        <f>SUM($AF$3:AF578)</f>
        <v>127387877000</v>
      </c>
      <c r="AH578" s="47">
        <f>IF(Poziomy!$B$10=A578,AG578,0)</f>
        <v>0</v>
      </c>
      <c r="AI578" s="44">
        <f>ROUNDUP(((A578-3)/5),0)*20000+AI577</f>
        <v>662400000</v>
      </c>
      <c r="AJ578" s="46">
        <f>SUM($AI$3:AI578)</f>
        <v>127399317000</v>
      </c>
      <c r="AK578" s="47">
        <f>IF(Poziomy!$B$11=A578,AJ578,0)</f>
        <v>0</v>
      </c>
    </row>
    <row r="579" spans="1:37" ht="12.75">
      <c r="A579">
        <v>577</v>
      </c>
      <c r="D579" s="46"/>
      <c r="G579" s="47"/>
      <c r="J579" s="47"/>
      <c r="Z579" s="45">
        <f>40000*(A579-1)</f>
        <v>23040000</v>
      </c>
      <c r="AA579" s="46">
        <f>SUM(Z$3:Z579)</f>
        <v>6647040000</v>
      </c>
      <c r="AB579" s="47">
        <f>IF(Poziomy!$B$13=A579,AA579,0)</f>
        <v>0</v>
      </c>
      <c r="AC579" s="45">
        <f>AC578+20000</f>
        <v>11395000</v>
      </c>
      <c r="AD579" s="46">
        <f>SUM(AC$3:AC579)</f>
        <v>3252070000</v>
      </c>
      <c r="AE579" s="47">
        <f>IF(Poziomy!$B$12=A579,AD579,0)</f>
        <v>0</v>
      </c>
      <c r="AF579" s="44">
        <f>ROUNDUP(((A579-3)/5),0)*20000+AF578</f>
        <v>664680000</v>
      </c>
      <c r="AG579" s="46">
        <f>SUM($AF$3:AF579)</f>
        <v>128052557000</v>
      </c>
      <c r="AH579" s="47">
        <f>IF(Poziomy!$B$10=A579,AG579,0)</f>
        <v>0</v>
      </c>
      <c r="AI579" s="44">
        <f>ROUNDUP(((A579-3)/5),0)*20000+AI578</f>
        <v>664700000</v>
      </c>
      <c r="AJ579" s="46">
        <f>SUM($AI$3:AI579)</f>
        <v>128064017000</v>
      </c>
      <c r="AK579" s="47">
        <f>IF(Poziomy!$B$11=A579,AJ579,0)</f>
        <v>0</v>
      </c>
    </row>
    <row r="580" spans="1:37" ht="12.75">
      <c r="A580">
        <v>578</v>
      </c>
      <c r="D580" s="46"/>
      <c r="G580" s="47"/>
      <c r="J580" s="47"/>
      <c r="Z580" s="45">
        <f>40000*(A580-1)</f>
        <v>23080000</v>
      </c>
      <c r="AA580" s="46">
        <f>SUM(Z$3:Z580)</f>
        <v>6670120000</v>
      </c>
      <c r="AB580" s="47">
        <f>IF(Poziomy!$B$13=A580,AA580,0)</f>
        <v>0</v>
      </c>
      <c r="AC580" s="45">
        <f>AC579+20000</f>
        <v>11415000</v>
      </c>
      <c r="AD580" s="46">
        <f>SUM(AC$3:AC580)</f>
        <v>3263485000</v>
      </c>
      <c r="AE580" s="47">
        <f>IF(Poziomy!$B$12=A580,AD580,0)</f>
        <v>0</v>
      </c>
      <c r="AF580" s="44">
        <f>ROUNDUP(((A580-3)/5),0)*20000+AF579</f>
        <v>666980000</v>
      </c>
      <c r="AG580" s="46">
        <f>SUM($AF$3:AF580)</f>
        <v>128719537000</v>
      </c>
      <c r="AH580" s="47">
        <f>IF(Poziomy!$B$10=A580,AG580,0)</f>
        <v>0</v>
      </c>
      <c r="AI580" s="44">
        <f>ROUNDUP(((A580-3)/5),0)*20000+AI579</f>
        <v>667000000</v>
      </c>
      <c r="AJ580" s="46">
        <f>SUM($AI$3:AI580)</f>
        <v>128731017000</v>
      </c>
      <c r="AK580" s="47">
        <f>IF(Poziomy!$B$11=A580,AJ580,0)</f>
        <v>0</v>
      </c>
    </row>
    <row r="581" spans="1:37" ht="12.75">
      <c r="A581">
        <v>579</v>
      </c>
      <c r="D581" s="46"/>
      <c r="G581" s="47"/>
      <c r="J581" s="47"/>
      <c r="Z581" s="45">
        <f>40000*(A581-1)</f>
        <v>23120000</v>
      </c>
      <c r="AA581" s="46">
        <f>SUM(Z$3:Z581)</f>
        <v>6693240000</v>
      </c>
      <c r="AB581" s="47">
        <f>IF(Poziomy!$B$13=A581,AA581,0)</f>
        <v>0</v>
      </c>
      <c r="AC581" s="45">
        <f>AC580+20000</f>
        <v>11435000</v>
      </c>
      <c r="AD581" s="46">
        <f>SUM(AC$3:AC581)</f>
        <v>3274920000</v>
      </c>
      <c r="AE581" s="47">
        <f>IF(Poziomy!$B$12=A581,AD581,0)</f>
        <v>0</v>
      </c>
      <c r="AF581" s="44">
        <f>ROUNDUP(((A581-3)/5),0)*20000+AF580</f>
        <v>669300000</v>
      </c>
      <c r="AG581" s="46">
        <f>SUM($AF$3:AF581)</f>
        <v>129388837000</v>
      </c>
      <c r="AH581" s="47">
        <f>IF(Poziomy!$B$10=A581,AG581,0)</f>
        <v>0</v>
      </c>
      <c r="AI581" s="44">
        <f>ROUNDUP(((A581-3)/5),0)*20000+AI580</f>
        <v>669320000</v>
      </c>
      <c r="AJ581" s="46">
        <f>SUM($AI$3:AI581)</f>
        <v>129400337000</v>
      </c>
      <c r="AK581" s="47">
        <f>IF(Poziomy!$B$11=A581,AJ581,0)</f>
        <v>0</v>
      </c>
    </row>
    <row r="582" spans="1:37" ht="12.75">
      <c r="A582">
        <v>580</v>
      </c>
      <c r="D582" s="46"/>
      <c r="G582" s="47"/>
      <c r="J582" s="47"/>
      <c r="Z582" s="45">
        <f>40000*(A582-1)</f>
        <v>23160000</v>
      </c>
      <c r="AA582" s="46">
        <f>SUM(Z$3:Z582)</f>
        <v>6716400000</v>
      </c>
      <c r="AB582" s="47">
        <f>IF(Poziomy!$B$13=A582,AA582,0)</f>
        <v>0</v>
      </c>
      <c r="AC582" s="45">
        <f>AC581+20000</f>
        <v>11455000</v>
      </c>
      <c r="AD582" s="46">
        <f>SUM(AC$3:AC582)</f>
        <v>3286375000</v>
      </c>
      <c r="AE582" s="47">
        <f>IF(Poziomy!$B$12=A582,AD582,0)</f>
        <v>0</v>
      </c>
      <c r="AF582" s="44">
        <f>ROUNDUP(((A582-3)/5),0)*20000+AF581</f>
        <v>671620000</v>
      </c>
      <c r="AG582" s="46">
        <f>SUM($AF$3:AF582)</f>
        <v>130060457000</v>
      </c>
      <c r="AH582" s="47">
        <f>IF(Poziomy!$B$10=A582,AG582,0)</f>
        <v>0</v>
      </c>
      <c r="AI582" s="44">
        <f>ROUNDUP(((A582-3)/5),0)*20000+AI581</f>
        <v>671640000</v>
      </c>
      <c r="AJ582" s="46">
        <f>SUM($AI$3:AI582)</f>
        <v>130071977000</v>
      </c>
      <c r="AK582" s="47">
        <f>IF(Poziomy!$B$11=A582,AJ582,0)</f>
        <v>0</v>
      </c>
    </row>
    <row r="583" spans="1:37" ht="12.75">
      <c r="A583">
        <v>581</v>
      </c>
      <c r="D583" s="46"/>
      <c r="G583" s="47"/>
      <c r="J583" s="47"/>
      <c r="Z583" s="45">
        <f>40000*(A583-1)</f>
        <v>23200000</v>
      </c>
      <c r="AA583" s="46">
        <f>SUM(Z$3:Z583)</f>
        <v>6739600000</v>
      </c>
      <c r="AB583" s="47">
        <f>IF(Poziomy!$B$13=A583,AA583,0)</f>
        <v>0</v>
      </c>
      <c r="AC583" s="45">
        <f>AC582+20000</f>
        <v>11475000</v>
      </c>
      <c r="AD583" s="46">
        <f>SUM(AC$3:AC583)</f>
        <v>3297850000</v>
      </c>
      <c r="AE583" s="47">
        <f>IF(Poziomy!$B$12=A583,AD583,0)</f>
        <v>0</v>
      </c>
      <c r="AF583" s="44">
        <f>ROUNDUP(((A583-3)/5),0)*20000+AF582</f>
        <v>673940000</v>
      </c>
      <c r="AG583" s="46">
        <f>SUM($AF$3:AF583)</f>
        <v>130734397000</v>
      </c>
      <c r="AH583" s="47">
        <f>IF(Poziomy!$B$10=A583,AG583,0)</f>
        <v>0</v>
      </c>
      <c r="AI583" s="44">
        <f>ROUNDUP(((A583-3)/5),0)*20000+AI582</f>
        <v>673960000</v>
      </c>
      <c r="AJ583" s="46">
        <f>SUM($AI$3:AI583)</f>
        <v>130745937000</v>
      </c>
      <c r="AK583" s="47">
        <f>IF(Poziomy!$B$11=A583,AJ583,0)</f>
        <v>0</v>
      </c>
    </row>
    <row r="584" spans="1:37" ht="12.75">
      <c r="A584">
        <v>582</v>
      </c>
      <c r="D584" s="46"/>
      <c r="G584" s="47"/>
      <c r="J584" s="47"/>
      <c r="Z584" s="45">
        <f>40000*(A584-1)</f>
        <v>23240000</v>
      </c>
      <c r="AA584" s="46">
        <f>SUM(Z$3:Z584)</f>
        <v>6762840000</v>
      </c>
      <c r="AB584" s="47">
        <f>IF(Poziomy!$B$13=A584,AA584,0)</f>
        <v>0</v>
      </c>
      <c r="AC584" s="45">
        <f>AC583+20000</f>
        <v>11495000</v>
      </c>
      <c r="AD584" s="46">
        <f>SUM(AC$3:AC584)</f>
        <v>3309345000</v>
      </c>
      <c r="AE584" s="47">
        <f>IF(Poziomy!$B$12=A584,AD584,0)</f>
        <v>0</v>
      </c>
      <c r="AF584" s="44">
        <f>ROUNDUP(((A584-3)/5),0)*20000+AF583</f>
        <v>676260000</v>
      </c>
      <c r="AG584" s="46">
        <f>SUM($AF$3:AF584)</f>
        <v>131410657000</v>
      </c>
      <c r="AH584" s="47">
        <f>IF(Poziomy!$B$10=A584,AG584,0)</f>
        <v>0</v>
      </c>
      <c r="AI584" s="44">
        <f>ROUNDUP(((A584-3)/5),0)*20000+AI583</f>
        <v>676280000</v>
      </c>
      <c r="AJ584" s="46">
        <f>SUM($AI$3:AI584)</f>
        <v>131422217000</v>
      </c>
      <c r="AK584" s="47">
        <f>IF(Poziomy!$B$11=A584,AJ584,0)</f>
        <v>0</v>
      </c>
    </row>
    <row r="585" spans="1:37" ht="12.75">
      <c r="A585">
        <v>583</v>
      </c>
      <c r="D585" s="46"/>
      <c r="G585" s="47"/>
      <c r="J585" s="47"/>
      <c r="Z585" s="45">
        <f>40000*(A585-1)</f>
        <v>23280000</v>
      </c>
      <c r="AA585" s="46">
        <f>SUM(Z$3:Z585)</f>
        <v>6786120000</v>
      </c>
      <c r="AB585" s="47">
        <f>IF(Poziomy!$B$13=A585,AA585,0)</f>
        <v>0</v>
      </c>
      <c r="AC585" s="45">
        <f>AC584+20000</f>
        <v>11515000</v>
      </c>
      <c r="AD585" s="46">
        <f>SUM(AC$3:AC585)</f>
        <v>3320860000</v>
      </c>
      <c r="AE585" s="47">
        <f>IF(Poziomy!$B$12=A585,AD585,0)</f>
        <v>0</v>
      </c>
      <c r="AF585" s="44">
        <f>ROUNDUP(((A585-3)/5),0)*20000+AF584</f>
        <v>678580000</v>
      </c>
      <c r="AG585" s="46">
        <f>SUM($AF$3:AF585)</f>
        <v>132089237000</v>
      </c>
      <c r="AH585" s="47">
        <f>IF(Poziomy!$B$10=A585,AG585,0)</f>
        <v>0</v>
      </c>
      <c r="AI585" s="44">
        <f>ROUNDUP(((A585-3)/5),0)*20000+AI584</f>
        <v>678600000</v>
      </c>
      <c r="AJ585" s="46">
        <f>SUM($AI$3:AI585)</f>
        <v>132100817000</v>
      </c>
      <c r="AK585" s="47">
        <f>IF(Poziomy!$B$11=A585,AJ585,0)</f>
        <v>0</v>
      </c>
    </row>
    <row r="586" spans="1:37" ht="12.75">
      <c r="A586">
        <v>584</v>
      </c>
      <c r="D586" s="46"/>
      <c r="G586" s="47"/>
      <c r="J586" s="47"/>
      <c r="Z586" s="45">
        <f>40000*(A586-1)</f>
        <v>23320000</v>
      </c>
      <c r="AA586" s="46">
        <f>SUM(Z$3:Z586)</f>
        <v>6809440000</v>
      </c>
      <c r="AB586" s="47">
        <f>IF(Poziomy!$B$13=A586,AA586,0)</f>
        <v>0</v>
      </c>
      <c r="AC586" s="45">
        <f>AC585+20000</f>
        <v>11535000</v>
      </c>
      <c r="AD586" s="46">
        <f>SUM(AC$3:AC586)</f>
        <v>3332395000</v>
      </c>
      <c r="AE586" s="47">
        <f>IF(Poziomy!$B$12=A586,AD586,0)</f>
        <v>0</v>
      </c>
      <c r="AF586" s="44">
        <f>ROUNDUP(((A586-3)/5),0)*20000+AF585</f>
        <v>680920000</v>
      </c>
      <c r="AG586" s="46">
        <f>SUM($AF$3:AF586)</f>
        <v>132770157000</v>
      </c>
      <c r="AH586" s="47">
        <f>IF(Poziomy!$B$10=A586,AG586,0)</f>
        <v>0</v>
      </c>
      <c r="AI586" s="44">
        <f>ROUNDUP(((A586-3)/5),0)*20000+AI585</f>
        <v>680940000</v>
      </c>
      <c r="AJ586" s="46">
        <f>SUM($AI$3:AI586)</f>
        <v>132781757000</v>
      </c>
      <c r="AK586" s="47">
        <f>IF(Poziomy!$B$11=A586,AJ586,0)</f>
        <v>0</v>
      </c>
    </row>
    <row r="587" spans="1:37" ht="12.75">
      <c r="A587">
        <v>585</v>
      </c>
      <c r="D587" s="46"/>
      <c r="G587" s="47"/>
      <c r="J587" s="47"/>
      <c r="Z587" s="45">
        <f>40000*(A587-1)</f>
        <v>23360000</v>
      </c>
      <c r="AA587" s="46">
        <f>SUM(Z$3:Z587)</f>
        <v>6832800000</v>
      </c>
      <c r="AB587" s="47">
        <f>IF(Poziomy!$B$13=A587,AA587,0)</f>
        <v>0</v>
      </c>
      <c r="AC587" s="45">
        <f>AC586+20000</f>
        <v>11555000</v>
      </c>
      <c r="AD587" s="46">
        <f>SUM(AC$3:AC587)</f>
        <v>3343950000</v>
      </c>
      <c r="AE587" s="47">
        <f>IF(Poziomy!$B$12=A587,AD587,0)</f>
        <v>0</v>
      </c>
      <c r="AF587" s="44">
        <f>ROUNDUP(((A587-3)/5),0)*20000+AF586</f>
        <v>683260000</v>
      </c>
      <c r="AG587" s="46">
        <f>SUM($AF$3:AF587)</f>
        <v>133453417000</v>
      </c>
      <c r="AH587" s="47">
        <f>IF(Poziomy!$B$10=A587,AG587,0)</f>
        <v>0</v>
      </c>
      <c r="AI587" s="44">
        <f>ROUNDUP(((A587-3)/5),0)*20000+AI586</f>
        <v>683280000</v>
      </c>
      <c r="AJ587" s="46">
        <f>SUM($AI$3:AI587)</f>
        <v>133465037000</v>
      </c>
      <c r="AK587" s="47">
        <f>IF(Poziomy!$B$11=A587,AJ587,0)</f>
        <v>0</v>
      </c>
    </row>
    <row r="588" spans="1:37" ht="12.75">
      <c r="A588">
        <v>586</v>
      </c>
      <c r="D588" s="46"/>
      <c r="G588" s="47"/>
      <c r="J588" s="47"/>
      <c r="Z588" s="45">
        <f>40000*(A588-1)</f>
        <v>23400000</v>
      </c>
      <c r="AA588" s="46">
        <f>SUM(Z$3:Z588)</f>
        <v>6856200000</v>
      </c>
      <c r="AB588" s="47">
        <f>IF(Poziomy!$B$13=A588,AA588,0)</f>
        <v>0</v>
      </c>
      <c r="AC588" s="45">
        <f>AC587+20000</f>
        <v>11575000</v>
      </c>
      <c r="AD588" s="46">
        <f>SUM(AC$3:AC588)</f>
        <v>3355525000</v>
      </c>
      <c r="AE588" s="47">
        <f>IF(Poziomy!$B$12=A588,AD588,0)</f>
        <v>0</v>
      </c>
      <c r="AF588" s="44">
        <f>ROUNDUP(((A588-3)/5),0)*20000+AF587</f>
        <v>685600000</v>
      </c>
      <c r="AG588" s="46">
        <f>SUM($AF$3:AF588)</f>
        <v>134139017000</v>
      </c>
      <c r="AH588" s="47">
        <f>IF(Poziomy!$B$10=A588,AG588,0)</f>
        <v>0</v>
      </c>
      <c r="AI588" s="44">
        <f>ROUNDUP(((A588-3)/5),0)*20000+AI587</f>
        <v>685620000</v>
      </c>
      <c r="AJ588" s="46">
        <f>SUM($AI$3:AI588)</f>
        <v>134150657000</v>
      </c>
      <c r="AK588" s="47">
        <f>IF(Poziomy!$B$11=A588,AJ588,0)</f>
        <v>0</v>
      </c>
    </row>
    <row r="589" spans="1:37" ht="12.75">
      <c r="A589">
        <v>587</v>
      </c>
      <c r="D589" s="46"/>
      <c r="G589" s="47"/>
      <c r="J589" s="47"/>
      <c r="Z589" s="45">
        <f>40000*(A589-1)</f>
        <v>23440000</v>
      </c>
      <c r="AA589" s="46">
        <f>SUM(Z$3:Z589)</f>
        <v>6879640000</v>
      </c>
      <c r="AB589" s="47">
        <f>IF(Poziomy!$B$13=A589,AA589,0)</f>
        <v>0</v>
      </c>
      <c r="AC589" s="45">
        <f>AC588+20000</f>
        <v>11595000</v>
      </c>
      <c r="AD589" s="46">
        <f>SUM(AC$3:AC589)</f>
        <v>3367120000</v>
      </c>
      <c r="AE589" s="47">
        <f>IF(Poziomy!$B$12=A589,AD589,0)</f>
        <v>0</v>
      </c>
      <c r="AF589" s="44">
        <f>ROUNDUP(((A589-3)/5),0)*20000+AF588</f>
        <v>687940000</v>
      </c>
      <c r="AG589" s="46">
        <f>SUM($AF$3:AF589)</f>
        <v>134826957000</v>
      </c>
      <c r="AH589" s="47">
        <f>IF(Poziomy!$B$10=A589,AG589,0)</f>
        <v>0</v>
      </c>
      <c r="AI589" s="44">
        <f>ROUNDUP(((A589-3)/5),0)*20000+AI588</f>
        <v>687960000</v>
      </c>
      <c r="AJ589" s="46">
        <f>SUM($AI$3:AI589)</f>
        <v>134838617000</v>
      </c>
      <c r="AK589" s="47">
        <f>IF(Poziomy!$B$11=A589,AJ589,0)</f>
        <v>0</v>
      </c>
    </row>
    <row r="590" spans="1:37" ht="12.75">
      <c r="A590">
        <v>588</v>
      </c>
      <c r="D590" s="46"/>
      <c r="G590" s="47"/>
      <c r="J590" s="47"/>
      <c r="Z590" s="45">
        <f>40000*(A590-1)</f>
        <v>23480000</v>
      </c>
      <c r="AA590" s="46">
        <f>SUM(Z$3:Z590)</f>
        <v>6903120000</v>
      </c>
      <c r="AB590" s="47">
        <f>IF(Poziomy!$B$13=A590,AA590,0)</f>
        <v>0</v>
      </c>
      <c r="AC590" s="45">
        <f>AC589+20000</f>
        <v>11615000</v>
      </c>
      <c r="AD590" s="46">
        <f>SUM(AC$3:AC590)</f>
        <v>3378735000</v>
      </c>
      <c r="AE590" s="47">
        <f>IF(Poziomy!$B$12=A590,AD590,0)</f>
        <v>0</v>
      </c>
      <c r="AF590" s="44">
        <f>ROUNDUP(((A590-3)/5),0)*20000+AF589</f>
        <v>690280000</v>
      </c>
      <c r="AG590" s="46">
        <f>SUM($AF$3:AF590)</f>
        <v>135517237000</v>
      </c>
      <c r="AH590" s="47">
        <f>IF(Poziomy!$B$10=A590,AG590,0)</f>
        <v>0</v>
      </c>
      <c r="AI590" s="44">
        <f>ROUNDUP(((A590-3)/5),0)*20000+AI589</f>
        <v>690300000</v>
      </c>
      <c r="AJ590" s="46">
        <f>SUM($AI$3:AI590)</f>
        <v>135528917000</v>
      </c>
      <c r="AK590" s="47">
        <f>IF(Poziomy!$B$11=A590,AJ590,0)</f>
        <v>0</v>
      </c>
    </row>
    <row r="591" spans="1:37" ht="12.75">
      <c r="A591">
        <v>589</v>
      </c>
      <c r="D591" s="46"/>
      <c r="G591" s="47"/>
      <c r="J591" s="47"/>
      <c r="Z591" s="45">
        <f>40000*(A591-1)</f>
        <v>23520000</v>
      </c>
      <c r="AA591" s="46">
        <f>SUM(Z$3:Z591)</f>
        <v>6926640000</v>
      </c>
      <c r="AB591" s="47">
        <f>IF(Poziomy!$B$13=A591,AA591,0)</f>
        <v>0</v>
      </c>
      <c r="AC591" s="45">
        <f>AC590+20000</f>
        <v>11635000</v>
      </c>
      <c r="AD591" s="46">
        <f>SUM(AC$3:AC591)</f>
        <v>3390370000</v>
      </c>
      <c r="AE591" s="47">
        <f>IF(Poziomy!$B$12=A591,AD591,0)</f>
        <v>0</v>
      </c>
      <c r="AF591" s="44">
        <f>ROUNDUP(((A591-3)/5),0)*20000+AF590</f>
        <v>692640000</v>
      </c>
      <c r="AG591" s="46">
        <f>SUM($AF$3:AF591)</f>
        <v>136209877000</v>
      </c>
      <c r="AH591" s="47">
        <f>IF(Poziomy!$B$10=A591,AG591,0)</f>
        <v>0</v>
      </c>
      <c r="AI591" s="44">
        <f>ROUNDUP(((A591-3)/5),0)*20000+AI590</f>
        <v>692660000</v>
      </c>
      <c r="AJ591" s="46">
        <f>SUM($AI$3:AI591)</f>
        <v>136221577000</v>
      </c>
      <c r="AK591" s="47">
        <f>IF(Poziomy!$B$11=A591,AJ591,0)</f>
        <v>0</v>
      </c>
    </row>
    <row r="592" spans="1:37" ht="12.75">
      <c r="A592">
        <v>590</v>
      </c>
      <c r="D592" s="46"/>
      <c r="G592" s="47"/>
      <c r="J592" s="47"/>
      <c r="Z592" s="45">
        <f>40000*(A592-1)</f>
        <v>23560000</v>
      </c>
      <c r="AA592" s="46">
        <f>SUM(Z$3:Z592)</f>
        <v>6950200000</v>
      </c>
      <c r="AB592" s="47">
        <f>IF(Poziomy!$B$13=A592,AA592,0)</f>
        <v>0</v>
      </c>
      <c r="AC592" s="45">
        <f>AC591+20000</f>
        <v>11655000</v>
      </c>
      <c r="AD592" s="46">
        <f>SUM(AC$3:AC592)</f>
        <v>3402025000</v>
      </c>
      <c r="AE592" s="47">
        <f>IF(Poziomy!$B$12=A592,AD592,0)</f>
        <v>0</v>
      </c>
      <c r="AF592" s="44">
        <f>ROUNDUP(((A592-3)/5),0)*20000+AF591</f>
        <v>695000000</v>
      </c>
      <c r="AG592" s="46">
        <f>SUM($AF$3:AF592)</f>
        <v>136904877000</v>
      </c>
      <c r="AH592" s="47">
        <f>IF(Poziomy!$B$10=A592,AG592,0)</f>
        <v>0</v>
      </c>
      <c r="AI592" s="44">
        <f>ROUNDUP(((A592-3)/5),0)*20000+AI591</f>
        <v>695020000</v>
      </c>
      <c r="AJ592" s="46">
        <f>SUM($AI$3:AI592)</f>
        <v>136916597000</v>
      </c>
      <c r="AK592" s="47">
        <f>IF(Poziomy!$B$11=A592,AJ592,0)</f>
        <v>0</v>
      </c>
    </row>
    <row r="593" spans="1:37" ht="12.75">
      <c r="A593">
        <v>591</v>
      </c>
      <c r="D593" s="46"/>
      <c r="G593" s="47"/>
      <c r="J593" s="47"/>
      <c r="Z593" s="45">
        <f>40000*(A593-1)</f>
        <v>23600000</v>
      </c>
      <c r="AA593" s="46">
        <f>SUM(Z$3:Z593)</f>
        <v>6973800000</v>
      </c>
      <c r="AB593" s="47">
        <f>IF(Poziomy!$B$13=A593,AA593,0)</f>
        <v>0</v>
      </c>
      <c r="AC593" s="45">
        <f>AC592+20000</f>
        <v>11675000</v>
      </c>
      <c r="AD593" s="46">
        <f>SUM(AC$3:AC593)</f>
        <v>3413700000</v>
      </c>
      <c r="AE593" s="47">
        <f>IF(Poziomy!$B$12=A593,AD593,0)</f>
        <v>0</v>
      </c>
      <c r="AF593" s="44">
        <f>ROUNDUP(((A593-3)/5),0)*20000+AF592</f>
        <v>697360000</v>
      </c>
      <c r="AG593" s="46">
        <f>SUM($AF$3:AF593)</f>
        <v>137602237000</v>
      </c>
      <c r="AH593" s="47">
        <f>IF(Poziomy!$B$10=A593,AG593,0)</f>
        <v>0</v>
      </c>
      <c r="AI593" s="44">
        <f>ROUNDUP(((A593-3)/5),0)*20000+AI592</f>
        <v>697380000</v>
      </c>
      <c r="AJ593" s="46">
        <f>SUM($AI$3:AI593)</f>
        <v>137613977000</v>
      </c>
      <c r="AK593" s="47">
        <f>IF(Poziomy!$B$11=A593,AJ593,0)</f>
        <v>0</v>
      </c>
    </row>
    <row r="594" spans="1:37" ht="12.75">
      <c r="A594">
        <v>592</v>
      </c>
      <c r="D594" s="46"/>
      <c r="G594" s="47"/>
      <c r="J594" s="47"/>
      <c r="Z594" s="45">
        <f>40000*(A594-1)</f>
        <v>23640000</v>
      </c>
      <c r="AA594" s="46">
        <f>SUM(Z$3:Z594)</f>
        <v>6997440000</v>
      </c>
      <c r="AB594" s="47">
        <f>IF(Poziomy!$B$13=A594,AA594,0)</f>
        <v>0</v>
      </c>
      <c r="AC594" s="45">
        <f>AC593+20000</f>
        <v>11695000</v>
      </c>
      <c r="AD594" s="46">
        <f>SUM(AC$3:AC594)</f>
        <v>3425395000</v>
      </c>
      <c r="AE594" s="47">
        <f>IF(Poziomy!$B$12=A594,AD594,0)</f>
        <v>0</v>
      </c>
      <c r="AF594" s="44">
        <f>ROUNDUP(((A594-3)/5),0)*20000+AF593</f>
        <v>699720000</v>
      </c>
      <c r="AG594" s="46">
        <f>SUM($AF$3:AF594)</f>
        <v>138301957000</v>
      </c>
      <c r="AH594" s="47">
        <f>IF(Poziomy!$B$10=A594,AG594,0)</f>
        <v>0</v>
      </c>
      <c r="AI594" s="44">
        <f>ROUNDUP(((A594-3)/5),0)*20000+AI593</f>
        <v>699740000</v>
      </c>
      <c r="AJ594" s="46">
        <f>SUM($AI$3:AI594)</f>
        <v>138313717000</v>
      </c>
      <c r="AK594" s="47">
        <f>IF(Poziomy!$B$11=A594,AJ594,0)</f>
        <v>0</v>
      </c>
    </row>
    <row r="595" spans="1:37" ht="12.75">
      <c r="A595">
        <v>593</v>
      </c>
      <c r="D595" s="46"/>
      <c r="G595" s="47"/>
      <c r="J595" s="47"/>
      <c r="Z595" s="45">
        <f>40000*(A595-1)</f>
        <v>23680000</v>
      </c>
      <c r="AA595" s="46">
        <f>SUM(Z$3:Z595)</f>
        <v>7021120000</v>
      </c>
      <c r="AB595" s="47">
        <f>IF(Poziomy!$B$13=A595,AA595,0)</f>
        <v>0</v>
      </c>
      <c r="AC595" s="45">
        <f>AC594+20000</f>
        <v>11715000</v>
      </c>
      <c r="AD595" s="46">
        <f>SUM(AC$3:AC595)</f>
        <v>3437110000</v>
      </c>
      <c r="AE595" s="47">
        <f>IF(Poziomy!$B$12=A595,AD595,0)</f>
        <v>0</v>
      </c>
      <c r="AF595" s="44">
        <f>ROUNDUP(((A595-3)/5),0)*20000+AF594</f>
        <v>702080000</v>
      </c>
      <c r="AG595" s="46">
        <f>SUM($AF$3:AF595)</f>
        <v>139004037000</v>
      </c>
      <c r="AH595" s="47">
        <f>IF(Poziomy!$B$10=A595,AG595,0)</f>
        <v>0</v>
      </c>
      <c r="AI595" s="44">
        <f>ROUNDUP(((A595-3)/5),0)*20000+AI594</f>
        <v>702100000</v>
      </c>
      <c r="AJ595" s="46">
        <f>SUM($AI$3:AI595)</f>
        <v>139015817000</v>
      </c>
      <c r="AK595" s="47">
        <f>IF(Poziomy!$B$11=A595,AJ595,0)</f>
        <v>0</v>
      </c>
    </row>
    <row r="596" spans="1:37" ht="12.75">
      <c r="A596">
        <v>594</v>
      </c>
      <c r="D596" s="46"/>
      <c r="G596" s="47"/>
      <c r="J596" s="47"/>
      <c r="Z596" s="45">
        <f>40000*(A596-1)</f>
        <v>23720000</v>
      </c>
      <c r="AA596" s="46">
        <f>SUM(Z$3:Z596)</f>
        <v>7044840000</v>
      </c>
      <c r="AB596" s="47">
        <f>IF(Poziomy!$B$13=A596,AA596,0)</f>
        <v>0</v>
      </c>
      <c r="AC596" s="45">
        <f>AC595+20000</f>
        <v>11735000</v>
      </c>
      <c r="AD596" s="46">
        <f>SUM(AC$3:AC596)</f>
        <v>3448845000</v>
      </c>
      <c r="AE596" s="47">
        <f>IF(Poziomy!$B$12=A596,AD596,0)</f>
        <v>0</v>
      </c>
      <c r="AF596" s="44">
        <f>ROUNDUP(((A596-3)/5),0)*20000+AF595</f>
        <v>704460000</v>
      </c>
      <c r="AG596" s="46">
        <f>SUM($AF$3:AF596)</f>
        <v>139708497000</v>
      </c>
      <c r="AH596" s="47">
        <f>IF(Poziomy!$B$10=A596,AG596,0)</f>
        <v>0</v>
      </c>
      <c r="AI596" s="44">
        <f>ROUNDUP(((A596-3)/5),0)*20000+AI595</f>
        <v>704480000</v>
      </c>
      <c r="AJ596" s="46">
        <f>SUM($AI$3:AI596)</f>
        <v>139720297000</v>
      </c>
      <c r="AK596" s="47">
        <f>IF(Poziomy!$B$11=A596,AJ596,0)</f>
        <v>0</v>
      </c>
    </row>
    <row r="597" spans="1:37" ht="12.75">
      <c r="A597">
        <v>595</v>
      </c>
      <c r="D597" s="46"/>
      <c r="G597" s="47"/>
      <c r="J597" s="47"/>
      <c r="Z597" s="45">
        <f>40000*(A597-1)</f>
        <v>23760000</v>
      </c>
      <c r="AA597" s="46">
        <f>SUM(Z$3:Z597)</f>
        <v>7068600000</v>
      </c>
      <c r="AB597" s="47">
        <f>IF(Poziomy!$B$13=A597,AA597,0)</f>
        <v>0</v>
      </c>
      <c r="AC597" s="45">
        <f>AC596+20000</f>
        <v>11755000</v>
      </c>
      <c r="AD597" s="46">
        <f>SUM(AC$3:AC597)</f>
        <v>3460600000</v>
      </c>
      <c r="AE597" s="47">
        <f>IF(Poziomy!$B$12=A597,AD597,0)</f>
        <v>0</v>
      </c>
      <c r="AF597" s="44">
        <f>ROUNDUP(((A597-3)/5),0)*20000+AF596</f>
        <v>706840000</v>
      </c>
      <c r="AG597" s="46">
        <f>SUM($AF$3:AF597)</f>
        <v>140415337000</v>
      </c>
      <c r="AH597" s="47">
        <f>IF(Poziomy!$B$10=A597,AG597,0)</f>
        <v>0</v>
      </c>
      <c r="AI597" s="44">
        <f>ROUNDUP(((A597-3)/5),0)*20000+AI596</f>
        <v>706860000</v>
      </c>
      <c r="AJ597" s="46">
        <f>SUM($AI$3:AI597)</f>
        <v>140427157000</v>
      </c>
      <c r="AK597" s="47">
        <f>IF(Poziomy!$B$11=A597,AJ597,0)</f>
        <v>0</v>
      </c>
    </row>
    <row r="598" spans="1:37" ht="12.75">
      <c r="A598">
        <v>596</v>
      </c>
      <c r="D598" s="46"/>
      <c r="G598" s="47"/>
      <c r="J598" s="47"/>
      <c r="Z598" s="45">
        <f>40000*(A598-1)</f>
        <v>23800000</v>
      </c>
      <c r="AA598" s="46">
        <f>SUM(Z$3:Z598)</f>
        <v>7092400000</v>
      </c>
      <c r="AB598" s="47">
        <f>IF(Poziomy!$B$13=A598,AA598,0)</f>
        <v>0</v>
      </c>
      <c r="AC598" s="45">
        <f>AC597+20000</f>
        <v>11775000</v>
      </c>
      <c r="AD598" s="46">
        <f>SUM(AC$3:AC598)</f>
        <v>3472375000</v>
      </c>
      <c r="AE598" s="47">
        <f>IF(Poziomy!$B$12=A598,AD598,0)</f>
        <v>0</v>
      </c>
      <c r="AF598" s="44">
        <f>ROUNDUP(((A598-3)/5),0)*20000+AF597</f>
        <v>709220000</v>
      </c>
      <c r="AG598" s="46">
        <f>SUM($AF$3:AF598)</f>
        <v>141124557000</v>
      </c>
      <c r="AH598" s="47">
        <f>IF(Poziomy!$B$10=A598,AG598,0)</f>
        <v>0</v>
      </c>
      <c r="AI598" s="44">
        <f>ROUNDUP(((A598-3)/5),0)*20000+AI597</f>
        <v>709240000</v>
      </c>
      <c r="AJ598" s="46">
        <f>SUM($AI$3:AI598)</f>
        <v>141136397000</v>
      </c>
      <c r="AK598" s="47">
        <f>IF(Poziomy!$B$11=A598,AJ598,0)</f>
        <v>0</v>
      </c>
    </row>
    <row r="599" spans="1:37" ht="12.75">
      <c r="A599">
        <v>597</v>
      </c>
      <c r="D599" s="46"/>
      <c r="G599" s="47"/>
      <c r="J599" s="47"/>
      <c r="Z599" s="45">
        <f>40000*(A599-1)</f>
        <v>23840000</v>
      </c>
      <c r="AA599" s="46">
        <f>SUM(Z$3:Z599)</f>
        <v>7116240000</v>
      </c>
      <c r="AB599" s="47">
        <f>IF(Poziomy!$B$13=A599,AA599,0)</f>
        <v>0</v>
      </c>
      <c r="AC599" s="45">
        <f>AC598+20000</f>
        <v>11795000</v>
      </c>
      <c r="AD599" s="46">
        <f>SUM(AC$3:AC599)</f>
        <v>3484170000</v>
      </c>
      <c r="AE599" s="47">
        <f>IF(Poziomy!$B$12=A599,AD599,0)</f>
        <v>0</v>
      </c>
      <c r="AF599" s="44">
        <f>ROUNDUP(((A599-3)/5),0)*20000+AF598</f>
        <v>711600000</v>
      </c>
      <c r="AG599" s="46">
        <f>SUM($AF$3:AF599)</f>
        <v>141836157000</v>
      </c>
      <c r="AH599" s="47">
        <f>IF(Poziomy!$B$10=A599,AG599,0)</f>
        <v>0</v>
      </c>
      <c r="AI599" s="44">
        <f>ROUNDUP(((A599-3)/5),0)*20000+AI598</f>
        <v>711620000</v>
      </c>
      <c r="AJ599" s="46">
        <f>SUM($AI$3:AI599)</f>
        <v>141848017000</v>
      </c>
      <c r="AK599" s="47">
        <f>IF(Poziomy!$B$11=A599,AJ599,0)</f>
        <v>0</v>
      </c>
    </row>
    <row r="600" spans="1:37" ht="12.75">
      <c r="A600">
        <v>598</v>
      </c>
      <c r="D600" s="46"/>
      <c r="G600" s="47"/>
      <c r="J600" s="47"/>
      <c r="Z600" s="45">
        <f>40000*(A600-1)</f>
        <v>23880000</v>
      </c>
      <c r="AA600" s="46">
        <f>SUM(Z$3:Z600)</f>
        <v>7140120000</v>
      </c>
      <c r="AB600" s="47">
        <f>IF(Poziomy!$B$13=A600,AA600,0)</f>
        <v>0</v>
      </c>
      <c r="AC600" s="45">
        <f>AC599+20000</f>
        <v>11815000</v>
      </c>
      <c r="AD600" s="46">
        <f>SUM(AC$3:AC600)</f>
        <v>3495985000</v>
      </c>
      <c r="AE600" s="47">
        <f>IF(Poziomy!$B$12=A600,AD600,0)</f>
        <v>0</v>
      </c>
      <c r="AF600" s="44">
        <f>ROUNDUP(((A600-3)/5),0)*20000+AF599</f>
        <v>713980000</v>
      </c>
      <c r="AG600" s="46">
        <f>SUM($AF$3:AF600)</f>
        <v>142550137000</v>
      </c>
      <c r="AH600" s="47">
        <f>IF(Poziomy!$B$10=A600,AG600,0)</f>
        <v>0</v>
      </c>
      <c r="AI600" s="44">
        <f>ROUNDUP(((A600-3)/5),0)*20000+AI599</f>
        <v>714000000</v>
      </c>
      <c r="AJ600" s="46">
        <f>SUM($AI$3:AI600)</f>
        <v>142562017000</v>
      </c>
      <c r="AK600" s="47">
        <f>IF(Poziomy!$B$11=A600,AJ600,0)</f>
        <v>0</v>
      </c>
    </row>
    <row r="601" spans="1:37" ht="12.75">
      <c r="A601">
        <v>599</v>
      </c>
      <c r="D601" s="46"/>
      <c r="G601" s="47"/>
      <c r="J601" s="47"/>
      <c r="Z601" s="45">
        <f>40000*(A601-1)</f>
        <v>23920000</v>
      </c>
      <c r="AA601" s="46">
        <f>SUM(Z$3:Z601)</f>
        <v>7164040000</v>
      </c>
      <c r="AB601" s="47">
        <f>IF(Poziomy!$B$13=A601,AA601,0)</f>
        <v>0</v>
      </c>
      <c r="AC601" s="45">
        <f>AC600+20000</f>
        <v>11835000</v>
      </c>
      <c r="AD601" s="46">
        <f>SUM(AC$3:AC601)</f>
        <v>3507820000</v>
      </c>
      <c r="AE601" s="47">
        <f>IF(Poziomy!$B$12=A601,AD601,0)</f>
        <v>0</v>
      </c>
      <c r="AF601" s="44">
        <f>ROUNDUP(((A601-3)/5),0)*20000+AF600</f>
        <v>716380000</v>
      </c>
      <c r="AG601" s="46">
        <f>SUM($AF$3:AF601)</f>
        <v>143266517000</v>
      </c>
      <c r="AH601" s="47">
        <f>IF(Poziomy!$B$10=A601,AG601,0)</f>
        <v>0</v>
      </c>
      <c r="AI601" s="44">
        <f>ROUNDUP(((A601-3)/5),0)*20000+AI600</f>
        <v>716400000</v>
      </c>
      <c r="AJ601" s="46">
        <f>SUM($AI$3:AI601)</f>
        <v>143278417000</v>
      </c>
      <c r="AK601" s="47">
        <f>IF(Poziomy!$B$11=A601,AJ601,0)</f>
        <v>0</v>
      </c>
    </row>
    <row r="602" spans="1:37" ht="12.75">
      <c r="A602">
        <v>600</v>
      </c>
      <c r="D602" s="46"/>
      <c r="G602" s="47"/>
      <c r="J602" s="47"/>
      <c r="Z602" s="45">
        <f>40000*(A602-1)</f>
        <v>23960000</v>
      </c>
      <c r="AA602" s="46">
        <f>SUM(Z$3:Z602)</f>
        <v>7188000000</v>
      </c>
      <c r="AB602" s="47">
        <f>IF(Poziomy!$B$13=A602,AA602,0)</f>
        <v>0</v>
      </c>
      <c r="AC602" s="45">
        <f>AC601+20000</f>
        <v>11855000</v>
      </c>
      <c r="AD602" s="46">
        <f>SUM(AC$3:AC602)</f>
        <v>3519675000</v>
      </c>
      <c r="AE602" s="47">
        <f>IF(Poziomy!$B$12=A602,AD602,0)</f>
        <v>0</v>
      </c>
      <c r="AF602" s="44">
        <f>ROUNDUP(((A602-3)/5),0)*20000+AF601</f>
        <v>718780000</v>
      </c>
      <c r="AG602" s="46">
        <f>SUM($AF$3:AF602)</f>
        <v>143985297000</v>
      </c>
      <c r="AH602" s="47">
        <f>IF(Poziomy!$B$10=A602,AG602,0)</f>
        <v>0</v>
      </c>
      <c r="AI602" s="44">
        <f>ROUNDUP(((A602-3)/5),0)*20000+AI601</f>
        <v>718800000</v>
      </c>
      <c r="AJ602" s="46">
        <f>SUM($AI$3:AI602)</f>
        <v>143997217000</v>
      </c>
      <c r="AK602" s="47">
        <f>IF(Poziomy!$B$11=A602,AJ602,0)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31" sqref="C31"/>
    </sheetView>
  </sheetViews>
  <sheetFormatPr defaultColWidth="12.57421875" defaultRowHeight="12.75"/>
  <cols>
    <col min="1" max="1" width="11.57421875" style="0" customWidth="1"/>
    <col min="2" max="2" width="13.28125" style="0" customWidth="1"/>
    <col min="3" max="3" width="11.57421875" style="0" customWidth="1"/>
    <col min="4" max="4" width="60.140625" style="0" customWidth="1"/>
    <col min="5" max="5" width="23.7109375" style="0" customWidth="1"/>
    <col min="6" max="16384" width="11.57421875" style="0" customWidth="1"/>
  </cols>
  <sheetData>
    <row r="1" spans="1:5" ht="12.75">
      <c r="A1">
        <v>1</v>
      </c>
      <c r="B1">
        <v>0</v>
      </c>
      <c r="C1" s="44">
        <f>IF(Poziomy!$B$26&gt;=B1,1,0)*IF(Poziomy!$B$26&gt;=B2,0,1)</f>
        <v>1</v>
      </c>
      <c r="D1" s="52" t="s">
        <v>41</v>
      </c>
      <c r="E1" t="str">
        <f>IF(C1=1,D1,"")</f>
        <v>Żebraka</v>
      </c>
    </row>
    <row r="2" spans="1:5" ht="12.75">
      <c r="A2">
        <v>2</v>
      </c>
      <c r="B2">
        <v>1</v>
      </c>
      <c r="C2" s="44">
        <f>IF(Poziomy!$B$26&gt;=B2,1,0)*IF(Poziomy!$B$26&gt;=B3,0,1)</f>
        <v>0</v>
      </c>
      <c r="D2" s="52" t="s">
        <v>42</v>
      </c>
      <c r="E2">
        <f>IF(C2=1,D2,"")</f>
      </c>
    </row>
    <row r="3" spans="1:5" ht="12.75">
      <c r="A3">
        <v>3</v>
      </c>
      <c r="B3">
        <v>2</v>
      </c>
      <c r="C3" s="44">
        <f>IF(Poziomy!$B$26&gt;=B3,1,0)*IF(Poziomy!$B$26&gt;B4,0,1)</f>
        <v>0</v>
      </c>
      <c r="D3" s="52" t="s">
        <v>43</v>
      </c>
      <c r="E3">
        <f>IF(C3=1,D3,"")</f>
      </c>
    </row>
    <row r="4" spans="1:5" ht="12.75">
      <c r="A4">
        <v>4</v>
      </c>
      <c r="B4" s="44">
        <f>2*B3-1</f>
        <v>3</v>
      </c>
      <c r="C4" s="44">
        <f>IF(Poziomy!$B$26&gt;B4,1,0)*IF(Poziomy!$B$26&gt;B5,0,1)</f>
        <v>0</v>
      </c>
      <c r="D4" s="52" t="s">
        <v>44</v>
      </c>
      <c r="E4">
        <f>IF(C4=1,D4,"")</f>
      </c>
    </row>
    <row r="5" spans="1:5" ht="12.75">
      <c r="A5">
        <v>5</v>
      </c>
      <c r="B5" s="44">
        <f>2*B4-1</f>
        <v>5</v>
      </c>
      <c r="C5" s="44">
        <f>IF(Poziomy!$B$26&gt;B5,1,0)*IF(Poziomy!$B$26&gt;B6,0,1)</f>
        <v>0</v>
      </c>
      <c r="D5" s="52" t="s">
        <v>45</v>
      </c>
      <c r="E5">
        <f>IF(C5=1,D5,"")</f>
      </c>
    </row>
    <row r="6" spans="1:5" ht="12.75">
      <c r="A6">
        <v>6</v>
      </c>
      <c r="B6" s="44">
        <f>2*B5-1</f>
        <v>9</v>
      </c>
      <c r="C6" s="44">
        <f>IF(Poziomy!$B$26&gt;B6,1,0)*IF(Poziomy!$B$26&gt;B7,0,1)</f>
        <v>0</v>
      </c>
      <c r="D6" s="52" t="s">
        <v>46</v>
      </c>
      <c r="E6">
        <f>IF(C6=1,D6,"")</f>
      </c>
    </row>
    <row r="7" spans="1:5" ht="12.75">
      <c r="A7">
        <v>7</v>
      </c>
      <c r="B7" s="44">
        <f>2*B6-1</f>
        <v>17</v>
      </c>
      <c r="C7" s="44">
        <f>IF(Poziomy!$B$26&gt;B7,1,0)*IF(Poziomy!$B$26&gt;B8,0,1)</f>
        <v>0</v>
      </c>
      <c r="D7" s="52" t="s">
        <v>47</v>
      </c>
      <c r="E7">
        <f>IF(C7=1,D7,"")</f>
      </c>
    </row>
    <row r="8" spans="1:6" ht="12.75">
      <c r="A8">
        <v>8</v>
      </c>
      <c r="B8" s="44">
        <f>2*B7-1</f>
        <v>33</v>
      </c>
      <c r="C8" s="44">
        <f>IF(Poziomy!$B$26&gt;B8,1,0)*IF(Poziomy!$B$26&gt;B9,0,1)</f>
        <v>0</v>
      </c>
      <c r="D8" s="52" t="s">
        <v>48</v>
      </c>
      <c r="E8">
        <f>IF(C8=1,D8,"")</f>
      </c>
      <c r="F8" s="49"/>
    </row>
    <row r="9" spans="1:5" ht="12.75">
      <c r="A9">
        <v>9</v>
      </c>
      <c r="B9" s="44">
        <f>2*B8-1</f>
        <v>65</v>
      </c>
      <c r="C9" s="44">
        <f>IF(Poziomy!$B$26&gt;B9,1,0)*IF(Poziomy!$B$26&gt;B10,0,1)</f>
        <v>0</v>
      </c>
      <c r="D9" s="52" t="s">
        <v>49</v>
      </c>
      <c r="E9">
        <f>IF(C9=1,D9,"")</f>
      </c>
    </row>
    <row r="10" spans="1:5" ht="12.75">
      <c r="A10">
        <v>10</v>
      </c>
      <c r="B10" s="44">
        <f>2*B9-1</f>
        <v>129</v>
      </c>
      <c r="C10" s="44">
        <f>IF(Poziomy!$B$26&gt;B10,1,0)*IF(Poziomy!$B$26&gt;B11,0,1)</f>
        <v>0</v>
      </c>
      <c r="D10" s="52" t="s">
        <v>50</v>
      </c>
      <c r="E10">
        <f>IF(C10=1,D10,"")</f>
      </c>
    </row>
    <row r="11" spans="1:5" ht="12.75">
      <c r="A11">
        <v>11</v>
      </c>
      <c r="B11" s="44">
        <f>2*B10-1</f>
        <v>257</v>
      </c>
      <c r="C11" s="44">
        <f>IF(Poziomy!$B$26&gt;B11,1,0)*IF(Poziomy!$B$26&gt;B12,0,1)</f>
        <v>0</v>
      </c>
      <c r="D11" s="53" t="s">
        <v>51</v>
      </c>
      <c r="E11">
        <f>IF(C11=1,D11,"")</f>
      </c>
    </row>
    <row r="12" spans="1:5" ht="12.75">
      <c r="A12">
        <v>12</v>
      </c>
      <c r="B12" s="44">
        <f>2*B11-1</f>
        <v>513</v>
      </c>
      <c r="C12" s="44">
        <f>IF(Poziomy!$B$26&gt;B12,1,0)*IF(Poziomy!$B$26&gt;B13,0,1)</f>
        <v>0</v>
      </c>
      <c r="D12" s="53" t="s">
        <v>52</v>
      </c>
      <c r="E12">
        <f>IF(C12=1,D12,"")</f>
      </c>
    </row>
    <row r="13" spans="1:5" ht="12.75">
      <c r="A13">
        <v>13</v>
      </c>
      <c r="B13" s="44">
        <f>2*B12-1</f>
        <v>1025</v>
      </c>
      <c r="C13" s="44">
        <f>IF(Poziomy!$B$26&gt;B13,1,0)*IF(Poziomy!$B$26&gt;B14,0,1)</f>
        <v>0</v>
      </c>
      <c r="D13" s="52" t="s">
        <v>53</v>
      </c>
      <c r="E13">
        <f>IF(C13=1,D13,"")</f>
      </c>
    </row>
    <row r="14" spans="1:5" ht="12.75">
      <c r="A14">
        <v>14</v>
      </c>
      <c r="B14" s="44">
        <f>2*B13-1</f>
        <v>2049</v>
      </c>
      <c r="C14" s="44">
        <f>IF(Poziomy!$B$26&gt;B14,1,0)*IF(Poziomy!$B$26&gt;B15,0,1)</f>
        <v>0</v>
      </c>
      <c r="D14" s="52" t="s">
        <v>54</v>
      </c>
      <c r="E14">
        <f>IF(C14=1,D14,"")</f>
      </c>
    </row>
    <row r="15" spans="1:5" ht="12.75">
      <c r="A15">
        <v>15</v>
      </c>
      <c r="B15" s="44">
        <f>2*B14-1</f>
        <v>4097</v>
      </c>
      <c r="C15" s="44">
        <f>IF(Poziomy!$B$26&gt;B15,1,0)*IF(Poziomy!$B$26&gt;B16,0,1)</f>
        <v>0</v>
      </c>
      <c r="D15" s="52" t="s">
        <v>55</v>
      </c>
      <c r="E15">
        <f>IF(C15=1,D15,"")</f>
      </c>
    </row>
    <row r="16" spans="1:5" ht="12.75">
      <c r="A16">
        <v>16</v>
      </c>
      <c r="B16" s="44">
        <f>2*B15-1</f>
        <v>8193</v>
      </c>
      <c r="C16" s="44">
        <f>IF(Poziomy!$B$26&gt;B16,1,0)*IF(Poziomy!$B$26&gt;B17,0,1)</f>
        <v>0</v>
      </c>
      <c r="D16" s="52" t="s">
        <v>56</v>
      </c>
      <c r="E16">
        <f>IF(C16=1,D16,"")</f>
      </c>
    </row>
    <row r="17" spans="1:5" ht="12.75">
      <c r="A17">
        <v>17</v>
      </c>
      <c r="B17" s="44">
        <f>2*B16-1</f>
        <v>16385</v>
      </c>
      <c r="C17" s="44">
        <f>IF(Poziomy!$B$26&gt;B17,1,0)*IF(Poziomy!$B$26&gt;B18,0,1)</f>
        <v>0</v>
      </c>
      <c r="D17" s="52" t="s">
        <v>57</v>
      </c>
      <c r="E17">
        <f>IF(C17=1,D17,"")</f>
      </c>
    </row>
    <row r="18" spans="1:5" ht="12.75">
      <c r="A18">
        <v>18</v>
      </c>
      <c r="B18" s="44">
        <f>2*B17-1</f>
        <v>32769</v>
      </c>
      <c r="C18" s="44">
        <f>IF(Poziomy!$B$26&gt;B18,1,0)*IF(Poziomy!$B$26&gt;B19,0,1)</f>
        <v>0</v>
      </c>
      <c r="D18" s="52" t="s">
        <v>58</v>
      </c>
      <c r="E18">
        <f>IF(C18=1,D18,"")</f>
      </c>
    </row>
    <row r="19" spans="1:5" ht="12.75">
      <c r="A19">
        <v>19</v>
      </c>
      <c r="B19" s="44">
        <f>2*B18-1</f>
        <v>65537</v>
      </c>
      <c r="C19" s="44">
        <f>IF(Poziomy!$B$26&gt;B19,1,0)*IF(Poziomy!$B$26&gt;B20,0,1)</f>
        <v>0</v>
      </c>
      <c r="D19" s="52" t="s">
        <v>59</v>
      </c>
      <c r="E19">
        <f>IF(C19=1,D19,"")</f>
      </c>
    </row>
    <row r="20" spans="1:5" ht="12.75">
      <c r="A20">
        <v>20</v>
      </c>
      <c r="B20" s="44">
        <f>2*B19-1</f>
        <v>131073</v>
      </c>
      <c r="C20" s="44">
        <f>IF(Poziomy!$B$26&gt;B20,1,0)*IF(Poziomy!$B$26&gt;B21,0,1)</f>
        <v>0</v>
      </c>
      <c r="D20" s="52" t="s">
        <v>60</v>
      </c>
      <c r="E20">
        <f>IF(C20=1,D20,"")</f>
      </c>
    </row>
    <row r="21" spans="1:5" ht="12.75">
      <c r="A21">
        <v>21</v>
      </c>
      <c r="B21" s="44">
        <f>2*B20-1</f>
        <v>262145</v>
      </c>
      <c r="C21" s="44">
        <f>IF(Poziomy!$B$26&gt;B21,1,0)*IF(Poziomy!$B$26&gt;B22,0,1)</f>
        <v>0</v>
      </c>
      <c r="D21" s="52" t="s">
        <v>61</v>
      </c>
      <c r="E21">
        <f>IF(C21=1,D21,"")</f>
      </c>
    </row>
    <row r="22" spans="1:5" ht="12.75">
      <c r="A22">
        <v>22</v>
      </c>
      <c r="B22" s="44">
        <f>2*B21-1</f>
        <v>524289</v>
      </c>
      <c r="C22" s="44">
        <f>IF(Poziomy!$B$26&gt;B22,1,0)*IF(Poziomy!$B$26&gt;B23,0,1)</f>
        <v>0</v>
      </c>
      <c r="D22" s="52" t="s">
        <v>62</v>
      </c>
      <c r="E22">
        <f>IF(C22=1,D22,"")</f>
      </c>
    </row>
    <row r="23" spans="1:5" ht="12.75">
      <c r="A23">
        <v>23</v>
      </c>
      <c r="B23" s="44">
        <f>2*B22-1</f>
        <v>1048577</v>
      </c>
      <c r="C23" s="44">
        <f>IF(Poziomy!$B$26&gt;B23,1,0)*IF(Poziomy!$B$26&gt;B24,0,1)</f>
        <v>0</v>
      </c>
      <c r="D23" s="52" t="s">
        <v>63</v>
      </c>
      <c r="E23">
        <f>IF(C23=1,D23,"")</f>
      </c>
    </row>
    <row r="24" spans="1:5" ht="12.75">
      <c r="A24">
        <v>24</v>
      </c>
      <c r="B24" s="44">
        <f>2*B23-1</f>
        <v>2097153</v>
      </c>
      <c r="C24" s="44">
        <f>IF(Poziomy!$B$26&gt;B24,1,0)*IF(Poziomy!$B$26&gt;B25,0,1)</f>
        <v>0</v>
      </c>
      <c r="D24" s="52" t="s">
        <v>64</v>
      </c>
      <c r="E24">
        <f>IF(C24=1,D24,"")</f>
      </c>
    </row>
    <row r="25" spans="1:5" ht="12.75">
      <c r="A25">
        <v>25</v>
      </c>
      <c r="B25" s="44">
        <f>2*B24-1</f>
        <v>4194305</v>
      </c>
      <c r="C25" s="44">
        <f>IF(Poziomy!$B$26&gt;B25,1,0)*IF(Poziomy!$B$26&gt;B26,0,1)</f>
        <v>0</v>
      </c>
      <c r="D25" s="52" t="s">
        <v>65</v>
      </c>
      <c r="E25">
        <f>IF(C25=1,D25,"")</f>
      </c>
    </row>
    <row r="26" spans="1:5" ht="12.75">
      <c r="A26">
        <v>26</v>
      </c>
      <c r="B26" s="44">
        <f>2*B25-1</f>
        <v>8388609</v>
      </c>
      <c r="C26" s="44">
        <f>IF(Poziomy!$B$26&gt;B26,1,0)*IF(Poziomy!$B$26&gt;B27,0,1)</f>
        <v>0</v>
      </c>
      <c r="D26" s="52" t="s">
        <v>66</v>
      </c>
      <c r="E26">
        <f>IF(C26=1,D26,"")</f>
      </c>
    </row>
    <row r="27" spans="1:5" ht="12.75">
      <c r="A27">
        <v>27</v>
      </c>
      <c r="B27" s="44">
        <f>2*B26-1</f>
        <v>16777217</v>
      </c>
      <c r="C27" s="44">
        <f>IF(Poziomy!$B$26&gt;B27,1,0)*IF(Poziomy!$B$26&gt;B28,0,1)</f>
        <v>0</v>
      </c>
      <c r="D27" s="52" t="s">
        <v>67</v>
      </c>
      <c r="E27">
        <f>IF(C27=1,D27,"")</f>
      </c>
    </row>
    <row r="28" spans="2:5" ht="12.75">
      <c r="B28">
        <v>1000000000</v>
      </c>
      <c r="E28" t="str">
        <f>CONCATENATE(E1,E2,E3,E4,E5,E6,E7,E8,E9,E10,E11,E12,E13,E14,E15,E16,E17,E18,E19,E20,E21,E22,E23,E24,E25,E26,E27)</f>
        <v>Żebraka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26" sqref="B26"/>
    </sheetView>
  </sheetViews>
  <sheetFormatPr defaultColWidth="12.57421875" defaultRowHeight="12.75"/>
  <cols>
    <col min="1" max="1" width="11.57421875" style="0" customWidth="1"/>
    <col min="2" max="2" width="15.8515625" style="0" customWidth="1"/>
    <col min="3" max="3" width="11.57421875" style="0" customWidth="1"/>
    <col min="4" max="4" width="34.00390625" style="0" customWidth="1"/>
    <col min="5" max="5" width="26.00390625" style="0" customWidth="1"/>
    <col min="6" max="6" width="60.140625" style="0" customWidth="1"/>
    <col min="7" max="7" width="12.140625" style="0" customWidth="1"/>
    <col min="8" max="16384" width="11.57421875" style="0" customWidth="1"/>
  </cols>
  <sheetData>
    <row r="1" spans="2:5" ht="12.75" hidden="1">
      <c r="B1">
        <v>-100000000000</v>
      </c>
      <c r="C1" s="44">
        <f>IF(Poziomy!$F$15&gt;=B1,1,0)*IF(Poziomy!$F$15&gt;=B2,0,1)</f>
        <v>0</v>
      </c>
      <c r="D1" t="s">
        <v>68</v>
      </c>
      <c r="E1">
        <f>IF(C1=1,D1,"")</f>
      </c>
    </row>
    <row r="2" spans="1:7" ht="13.5" customHeight="1">
      <c r="A2">
        <v>1</v>
      </c>
      <c r="B2" s="51">
        <v>0</v>
      </c>
      <c r="C2" s="44">
        <f>IF(Poziomy!$F$15&gt;=B2,1,0)*IF(Poziomy!$F$15&gt;=B3,0,1)</f>
        <v>1</v>
      </c>
      <c r="D2" s="54" t="s">
        <v>69</v>
      </c>
      <c r="E2" t="str">
        <f>IF(C2=1,D2,"")</f>
        <v>Publiusz Kwinktyliusz Warus </v>
      </c>
      <c r="F2" s="55" t="s">
        <v>70</v>
      </c>
      <c r="G2" t="str">
        <f>IF(C2=1,F2,"")</f>
        <v>twój ZADEK (0) jest za mały, więc przyjdź później</v>
      </c>
    </row>
    <row r="3" spans="1:7" ht="12.75">
      <c r="A3">
        <v>2</v>
      </c>
      <c r="B3" s="51">
        <v>900</v>
      </c>
      <c r="C3" s="44">
        <f>IF(Poziomy!$F$15&gt;=B3,1,0)*IF(Poziomy!$F$15&gt;=B4,0,1)</f>
        <v>0</v>
      </c>
      <c r="D3" s="54" t="s">
        <v>71</v>
      </c>
      <c r="E3">
        <f>IF(C3=1,D3,"")</f>
      </c>
      <c r="F3" s="55" t="s">
        <v>72</v>
      </c>
      <c r="G3">
        <f>IF(C3=1,F3,"")</f>
      </c>
    </row>
    <row r="4" spans="1:7" ht="12.75">
      <c r="A4">
        <v>3</v>
      </c>
      <c r="B4" s="51">
        <f>B3*2</f>
        <v>1800</v>
      </c>
      <c r="C4" s="44">
        <f>IF(Poziomy!$F$15&gt;=B4,1,0)*IF(Poziomy!$F$15&gt;=B5,0,1)</f>
        <v>0</v>
      </c>
      <c r="D4" s="54" t="s">
        <v>73</v>
      </c>
      <c r="E4">
        <f>IF(C4=1,D4,"")</f>
      </c>
      <c r="F4" s="55" t="s">
        <v>74</v>
      </c>
      <c r="G4">
        <f>IF(C4=1,F4,"")</f>
      </c>
    </row>
    <row r="5" spans="1:7" ht="12.75">
      <c r="A5">
        <v>4</v>
      </c>
      <c r="B5" s="51">
        <f>B4*2</f>
        <v>3600</v>
      </c>
      <c r="C5" s="44">
        <f>IF(Poziomy!$F$15&gt;=B5,1,0)*IF(Poziomy!$F$15&gt;=B6,0,1)</f>
        <v>0</v>
      </c>
      <c r="D5" s="52" t="s">
        <v>75</v>
      </c>
      <c r="E5">
        <f>IF(C5=1,D5,"")</f>
      </c>
      <c r="F5" s="55" t="s">
        <v>76</v>
      </c>
      <c r="G5">
        <f>IF(C5=1,F5,"")</f>
      </c>
    </row>
    <row r="6" spans="1:7" ht="12.75">
      <c r="A6">
        <v>5</v>
      </c>
      <c r="B6" s="51">
        <f>B5*2</f>
        <v>7200</v>
      </c>
      <c r="C6" s="44">
        <f>IF(Poziomy!$F$15&gt;=B6,1,0)*IF(Poziomy!$F$15&gt;=B7,0,1)</f>
        <v>0</v>
      </c>
      <c r="D6" s="54" t="s">
        <v>77</v>
      </c>
      <c r="E6">
        <f>IF(C6=1,D6,"")</f>
      </c>
      <c r="F6" s="55" t="s">
        <v>78</v>
      </c>
      <c r="G6">
        <f>IF(C6=1,F6,"")</f>
      </c>
    </row>
    <row r="7" spans="1:7" ht="12.75">
      <c r="A7">
        <v>6</v>
      </c>
      <c r="B7" s="51">
        <f>B6*2</f>
        <v>14400</v>
      </c>
      <c r="C7" s="44">
        <f>IF(Poziomy!$F$15&gt;=B7,1,0)*IF(Poziomy!$F$15&gt;=B8,0,1)</f>
        <v>0</v>
      </c>
      <c r="D7" s="54" t="s">
        <v>79</v>
      </c>
      <c r="E7">
        <f>IF(C7=1,D7,"")</f>
      </c>
      <c r="F7" s="55" t="s">
        <v>80</v>
      </c>
      <c r="G7">
        <f>IF(C7=1,F7,"")</f>
      </c>
    </row>
    <row r="8" spans="1:7" ht="12.75">
      <c r="A8">
        <v>7</v>
      </c>
      <c r="B8" s="51">
        <f>B7*2</f>
        <v>28800</v>
      </c>
      <c r="C8" s="44">
        <f>IF(Poziomy!$F$15&gt;=B8,1,0)*IF(Poziomy!$F$15&gt;=B9,0,1)</f>
        <v>0</v>
      </c>
      <c r="D8" s="54" t="s">
        <v>81</v>
      </c>
      <c r="E8">
        <f>IF(C8=1,D8,"")</f>
      </c>
      <c r="F8" s="55" t="s">
        <v>82</v>
      </c>
      <c r="G8">
        <f>IF(C8=1,F8,"")</f>
      </c>
    </row>
    <row r="9" spans="1:7" ht="12.75">
      <c r="A9">
        <v>8</v>
      </c>
      <c r="B9" s="51">
        <f>B8*2</f>
        <v>57600</v>
      </c>
      <c r="C9" s="44">
        <f>IF(Poziomy!$F$15&gt;=B9,1,0)*IF(Poziomy!$F$15&gt;=B10,0,1)</f>
        <v>0</v>
      </c>
      <c r="D9" t="s">
        <v>83</v>
      </c>
      <c r="E9">
        <f>IF(C9=1,D12,"")</f>
      </c>
      <c r="F9" s="55" t="s">
        <v>84</v>
      </c>
      <c r="G9">
        <f>IF(C9=1,F9,"")</f>
      </c>
    </row>
    <row r="10" spans="1:7" ht="12.75">
      <c r="A10">
        <v>9</v>
      </c>
      <c r="B10" s="51">
        <f>B9*2</f>
        <v>115200</v>
      </c>
      <c r="C10" s="44">
        <f>IF(Poziomy!$F$15&gt;=B10,1,0)*IF(Poziomy!$F$15&gt;=B11,0,1)</f>
        <v>0</v>
      </c>
      <c r="D10" t="s">
        <v>85</v>
      </c>
      <c r="E10">
        <f>IF(C10=1,D10,"")</f>
      </c>
      <c r="F10" s="55" t="s">
        <v>86</v>
      </c>
      <c r="G10">
        <f>IF(C10=1,F10,"")</f>
      </c>
    </row>
    <row r="11" spans="1:7" ht="12.75">
      <c r="A11">
        <v>10</v>
      </c>
      <c r="B11" s="51">
        <f>B10*2</f>
        <v>230400</v>
      </c>
      <c r="C11" s="44">
        <f>IF(Poziomy!$F$15&gt;=B11,1,0)*IF(Poziomy!$F$15&gt;=B12,0,1)</f>
        <v>0</v>
      </c>
      <c r="D11" t="s">
        <v>87</v>
      </c>
      <c r="E11">
        <f>IF(C11=1,D11,"")</f>
      </c>
      <c r="F11" s="55" t="s">
        <v>88</v>
      </c>
      <c r="G11">
        <f>IF(C11=1,F11,"")</f>
      </c>
    </row>
    <row r="12" spans="1:7" ht="12.75">
      <c r="A12">
        <v>11</v>
      </c>
      <c r="B12" s="51">
        <f>B11*2</f>
        <v>460800</v>
      </c>
      <c r="C12" s="44">
        <f>IF(Poziomy!$F$15&gt;=B12,1,0)*IF(Poziomy!$F$15&gt;=B13,0,1)</f>
        <v>0</v>
      </c>
      <c r="D12" t="s">
        <v>89</v>
      </c>
      <c r="E12">
        <f>IF(C12=1,D12,"")</f>
      </c>
      <c r="F12" s="55" t="s">
        <v>90</v>
      </c>
      <c r="G12">
        <f>IF(C12=1,F12,"")</f>
      </c>
    </row>
    <row r="13" spans="1:7" ht="12.75">
      <c r="A13">
        <v>12</v>
      </c>
      <c r="B13" s="51">
        <f>B12*2</f>
        <v>921600</v>
      </c>
      <c r="C13" s="44">
        <f>IF(Poziomy!$F$15&gt;=B13,1,0)*IF(Poziomy!$F$15&gt;=B14,0,1)</f>
        <v>0</v>
      </c>
      <c r="D13" s="54" t="s">
        <v>91</v>
      </c>
      <c r="E13">
        <f>IF(C13=1,D13,"")</f>
      </c>
      <c r="F13" s="55" t="s">
        <v>92</v>
      </c>
      <c r="G13">
        <f>IF(C13=1,F13,"")</f>
      </c>
    </row>
    <row r="14" spans="1:7" ht="12.75">
      <c r="A14">
        <v>13</v>
      </c>
      <c r="B14" s="51">
        <f>B13*2</f>
        <v>1843200</v>
      </c>
      <c r="C14" s="44">
        <f>IF(Poziomy!$F$15&gt;=B14,1,0)*IF(Poziomy!$F$15&gt;=B15,0,1)</f>
        <v>0</v>
      </c>
      <c r="D14" s="54" t="s">
        <v>93</v>
      </c>
      <c r="E14">
        <f>IF(C14=1,D14,"")</f>
      </c>
      <c r="F14" s="55" t="s">
        <v>94</v>
      </c>
      <c r="G14">
        <f>IF(C14=1,F14,"")</f>
      </c>
    </row>
    <row r="15" spans="1:7" ht="12.75">
      <c r="A15">
        <v>14</v>
      </c>
      <c r="B15" s="51">
        <f>B14*2</f>
        <v>3686400</v>
      </c>
      <c r="C15" s="44">
        <f>IF(Poziomy!$F$15&gt;=B15,1,0)*IF(Poziomy!$F$15&gt;=B16,0,1)</f>
        <v>0</v>
      </c>
      <c r="D15" s="52" t="s">
        <v>95</v>
      </c>
      <c r="E15">
        <f>IF(C15=1,D15,"")</f>
      </c>
      <c r="F15" s="55" t="s">
        <v>96</v>
      </c>
      <c r="G15">
        <f>IF(C15=1,F15,"")</f>
      </c>
    </row>
    <row r="16" spans="1:7" ht="12.75">
      <c r="A16">
        <v>15</v>
      </c>
      <c r="B16" s="51">
        <f>B15*2</f>
        <v>7372800</v>
      </c>
      <c r="C16" s="44">
        <f>IF(Poziomy!$F$15&gt;=B16,1,0)*IF(Poziomy!$F$15&gt;=B17,0,1)</f>
        <v>0</v>
      </c>
      <c r="D16" s="52" t="s">
        <v>97</v>
      </c>
      <c r="E16">
        <f>IF(C16=1,D16,"")</f>
      </c>
      <c r="F16" s="55" t="s">
        <v>98</v>
      </c>
      <c r="G16">
        <f>IF(C16=1,F16,"")</f>
      </c>
    </row>
    <row r="17" spans="1:7" ht="12.75">
      <c r="A17">
        <v>16</v>
      </c>
      <c r="B17" s="51">
        <f>B16*2</f>
        <v>14745600</v>
      </c>
      <c r="C17" s="44">
        <f>IF(Poziomy!$F$15&gt;=B17,1,0)*IF(Poziomy!$F$15&gt;=B18,0,1)</f>
        <v>0</v>
      </c>
      <c r="D17" s="52" t="s">
        <v>99</v>
      </c>
      <c r="E17">
        <f>IF(C17=1,D17,"")</f>
      </c>
      <c r="F17" s="55" t="s">
        <v>100</v>
      </c>
      <c r="G17">
        <f>IF(C17=1,F17,"")</f>
      </c>
    </row>
    <row r="18" spans="1:7" ht="12.75">
      <c r="A18">
        <v>17</v>
      </c>
      <c r="B18" s="51">
        <f>B17*2</f>
        <v>29491200</v>
      </c>
      <c r="C18" s="44">
        <f>IF(Poziomy!$F$15&gt;=B18,1,0)*IF(Poziomy!$F$15&gt;=B19,0,1)</f>
        <v>0</v>
      </c>
      <c r="D18" s="52" t="s">
        <v>101</v>
      </c>
      <c r="E18">
        <f>IF(C18=1,D18,"")</f>
      </c>
      <c r="F18" s="55" t="s">
        <v>102</v>
      </c>
      <c r="G18">
        <f>IF(C18=1,F18,"")</f>
      </c>
    </row>
    <row r="19" spans="1:7" ht="12.75">
      <c r="A19">
        <v>18</v>
      </c>
      <c r="B19" s="51">
        <f>B18*2</f>
        <v>58982400</v>
      </c>
      <c r="C19" s="44">
        <f>IF(Poziomy!$F$15&gt;=B19,1,0)*IF(Poziomy!$F$15&gt;=B20,0,1)</f>
        <v>0</v>
      </c>
      <c r="D19" s="52" t="s">
        <v>103</v>
      </c>
      <c r="E19">
        <f>IF(C19=1,D19,"")</f>
      </c>
      <c r="F19" s="55" t="s">
        <v>104</v>
      </c>
      <c r="G19">
        <f>IF(C19=1,F19,"")</f>
      </c>
    </row>
    <row r="20" spans="1:7" ht="12.75">
      <c r="A20">
        <v>19</v>
      </c>
      <c r="B20" s="51">
        <f>B19*2</f>
        <v>117964800</v>
      </c>
      <c r="C20" s="44">
        <f>IF(Poziomy!$F$15&gt;=B20,1,0)*IF(Poziomy!$F$15&gt;=B21,0,1)</f>
        <v>0</v>
      </c>
      <c r="D20" s="52" t="s">
        <v>105</v>
      </c>
      <c r="E20">
        <f>IF(C20=1,D20,"")</f>
      </c>
      <c r="F20" s="55" t="s">
        <v>106</v>
      </c>
      <c r="G20">
        <f>IF(C20=1,F20,"")</f>
      </c>
    </row>
    <row r="21" spans="1:7" ht="12.75">
      <c r="A21">
        <v>20</v>
      </c>
      <c r="B21" s="51">
        <f>B20*2</f>
        <v>235929600</v>
      </c>
      <c r="C21" s="44">
        <f>IF(Poziomy!$F$15&gt;=B21,1,0)*IF(Poziomy!$F$15&gt;=B22,0,1)</f>
        <v>0</v>
      </c>
      <c r="D21" s="52" t="s">
        <v>107</v>
      </c>
      <c r="E21">
        <f>IF(C21=1,D21,"")</f>
      </c>
      <c r="F21" s="55" t="s">
        <v>108</v>
      </c>
      <c r="G21">
        <f>IF(C21=1,F21,"")</f>
      </c>
    </row>
    <row r="22" spans="1:7" ht="12.75">
      <c r="A22">
        <v>21</v>
      </c>
      <c r="B22" s="51">
        <f>B21*2</f>
        <v>471859200</v>
      </c>
      <c r="C22" s="44">
        <f>IF(Poziomy!$F$15&gt;=B22,1,0)*IF(Poziomy!$F$15&gt;=B23,0,1)</f>
        <v>0</v>
      </c>
      <c r="D22" s="52" t="s">
        <v>109</v>
      </c>
      <c r="E22">
        <f>IF(C22=1,D22,"")</f>
      </c>
      <c r="F22" s="55" t="s">
        <v>110</v>
      </c>
      <c r="G22">
        <f>IF(C22=1,F22,"")</f>
      </c>
    </row>
    <row r="23" spans="1:7" ht="12.75">
      <c r="A23">
        <v>22</v>
      </c>
      <c r="B23" s="51">
        <f>B22*2</f>
        <v>943718400</v>
      </c>
      <c r="C23" s="44">
        <f>IF(Poziomy!$F$15&gt;=B23,1,0)*IF(Poziomy!$F$15&gt;=B24,0,1)</f>
        <v>0</v>
      </c>
      <c r="D23" s="52" t="s">
        <v>111</v>
      </c>
      <c r="E23">
        <f>IF(C23=1,D23,"")</f>
      </c>
      <c r="F23" s="55" t="s">
        <v>112</v>
      </c>
      <c r="G23">
        <f>IF(C23=1,F23,"")</f>
      </c>
    </row>
    <row r="24" spans="1:7" ht="12.75">
      <c r="A24">
        <v>23</v>
      </c>
      <c r="B24" s="51">
        <f>B23*2</f>
        <v>1887436800</v>
      </c>
      <c r="C24" s="44">
        <f>IF(Poziomy!$F$15&gt;=B24,1,0)*IF(Poziomy!$F$15&gt;=B25,0,1)</f>
        <v>0</v>
      </c>
      <c r="D24" s="52" t="s">
        <v>113</v>
      </c>
      <c r="E24">
        <f>IF(C24=1,D24,"")</f>
      </c>
      <c r="F24" s="55" t="s">
        <v>114</v>
      </c>
      <c r="G24">
        <f>IF(C24=1,F24,"")</f>
      </c>
    </row>
    <row r="25" spans="1:7" ht="12.75">
      <c r="A25">
        <v>24</v>
      </c>
      <c r="B25" s="51">
        <f>B24*2</f>
        <v>3774873600</v>
      </c>
      <c r="C25" s="44">
        <f>IF(Poziomy!$F$15&gt;=B25,1,0)*IF(Poziomy!$F$15&gt;=B26,0,1)</f>
        <v>0</v>
      </c>
      <c r="D25" s="52" t="s">
        <v>115</v>
      </c>
      <c r="E25">
        <f>IF(C25=1,D25,"")</f>
      </c>
      <c r="F25" s="55" t="s">
        <v>116</v>
      </c>
      <c r="G25">
        <f>IF(C25=1,F25,"")</f>
      </c>
    </row>
    <row r="26" spans="1:7" ht="12.75">
      <c r="A26">
        <v>25</v>
      </c>
      <c r="B26" s="51">
        <f>B25*2</f>
        <v>7549747200</v>
      </c>
      <c r="C26" s="44">
        <f>IF(Poziomy!$F$15&gt;=B26,1,0)*IF(Poziomy!$F$15&gt;=B27,0,1)</f>
        <v>0</v>
      </c>
      <c r="D26" s="52" t="s">
        <v>117</v>
      </c>
      <c r="E26">
        <f>IF(C26=1,D26,"")</f>
      </c>
      <c r="F26" s="55" t="s">
        <v>118</v>
      </c>
      <c r="G26">
        <f>IF(C26=1,F26,"")</f>
      </c>
    </row>
    <row r="27" spans="2:7" ht="12.75">
      <c r="B27" s="51">
        <v>1000000000000</v>
      </c>
      <c r="E27" t="str">
        <f>CONCATENATE(E1,E2,E3,E4,E5,E6,E7,E8,E9,E10,E11,E12,E13,E14,E15,E16,E17,E18,E19,E20,E21,E22,E23,E24,E25,E26)</f>
        <v>Publiusz Kwinktyliusz Warus </v>
      </c>
      <c r="G27" t="str">
        <f>CONCATENATE(G1,G2,G3,G4,G5,G6,G7,G8,G9,G10,G11,G12,G13,G14,G15,G16,G17,G18,G19,G20,G21,G22,G23,G24,G25,G26)</f>
        <v>twój ZADEK (0) jest za mały, więc przyjdź później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Dębiński</cp:lastModifiedBy>
  <dcterms:created xsi:type="dcterms:W3CDTF">2011-09-14T08:18:51Z</dcterms:created>
  <dcterms:modified xsi:type="dcterms:W3CDTF">2014-04-06T10:03:23Z</dcterms:modified>
  <cp:category/>
  <cp:version/>
  <cp:contentType/>
  <cp:contentStatus/>
  <cp:revision>56</cp:revision>
</cp:coreProperties>
</file>